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Технологическое присоединение\ОТЧЁТНОСТЬ\Размещение на сайте по 24 постановлению\"/>
    </mc:Choice>
  </mc:AlternateContent>
  <bookViews>
    <workbookView xWindow="0" yWindow="0" windowWidth="28800" windowHeight="12435"/>
  </bookViews>
  <sheets>
    <sheet name="а.17 п.11б" sheetId="1" r:id="rId1"/>
  </sheets>
  <definedNames>
    <definedName name="_xlnm._FilterDatabase" localSheetId="0" hidden="1">'а.17 п.11б'!$A$4:$H$357</definedName>
    <definedName name="_xlnm.Print_Area" localSheetId="0">'а.17 п.11б'!$A$1:$F$359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82" i="1"/>
  <c r="E135" i="1"/>
  <c r="E53" i="1"/>
  <c r="E247" i="1"/>
  <c r="E335" i="1"/>
  <c r="E343" i="1"/>
  <c r="E233" i="1"/>
  <c r="E318" i="1"/>
  <c r="E161" i="1"/>
  <c r="E159" i="1"/>
  <c r="E340" i="1"/>
  <c r="E333" i="1"/>
  <c r="E319" i="1"/>
  <c r="E196" i="1"/>
  <c r="E160" i="1"/>
  <c r="E341" i="1"/>
  <c r="E111" i="1"/>
  <c r="E79" i="1"/>
  <c r="E348" i="1"/>
  <c r="E347" i="1"/>
  <c r="E334" i="1"/>
  <c r="E204" i="1"/>
  <c r="E278" i="1"/>
  <c r="E28" i="1"/>
  <c r="E285" i="1"/>
  <c r="E320" i="1"/>
</calcChain>
</file>

<file path=xl/sharedStrings.xml><?xml version="1.0" encoding="utf-8"?>
<sst xmlns="http://schemas.openxmlformats.org/spreadsheetml/2006/main" count="778" uniqueCount="611">
  <si>
    <t>Примечание</t>
  </si>
  <si>
    <t>Текущий объем свободной для технологического присоединения мощности, кВА</t>
  </si>
  <si>
    <t>Установленная мощность трансформаторов в ЦП (ПС,ТП) - Т1/Т2, кВА</t>
  </si>
  <si>
    <t>Местоположение</t>
  </si>
  <si>
    <t xml:space="preserve">Центр питания </t>
  </si>
  <si>
    <t>№ п/п</t>
  </si>
  <si>
    <t xml:space="preserve">РТ, г.Альметьевск,  ул.Радищева, зд. 67  </t>
  </si>
  <si>
    <t xml:space="preserve">2х1000 </t>
  </si>
  <si>
    <t xml:space="preserve">2х630 </t>
  </si>
  <si>
    <t>2х630</t>
  </si>
  <si>
    <t>2х400</t>
  </si>
  <si>
    <t>РТ, г.Альметьевск, микрорайон «Дружба»</t>
  </si>
  <si>
    <t>РТ, г.Альметьевск, ул.Ленина</t>
  </si>
  <si>
    <t>2х250</t>
  </si>
  <si>
    <t>РТ, Азнакаевский  район, п.г.т. Актюба, церковь</t>
  </si>
  <si>
    <t>РТ, Азнакаевский  район, н.п.Ниж.Соколка</t>
  </si>
  <si>
    <t xml:space="preserve">2х400 </t>
  </si>
  <si>
    <t>РТ, Альметьевский район с.Новое Каширово  КТП 33617 СТФ эл.снабжения СТФ)</t>
  </si>
  <si>
    <t>РТ, Альметьевский район ,с. Кузайкино, Кузайкинская участковая больница</t>
  </si>
  <si>
    <t>РТ, Муслюмовский р-н, н.п. Муслюмово, ул. Кооперативная 170 (электроснабжение Школа № 3)</t>
  </si>
  <si>
    <t>РТ, Муслюмовский р-н, н.п. Муслюмово, ул. Пушкина 20 ("РайПО кафе "Дуслык")</t>
  </si>
  <si>
    <t xml:space="preserve">РТ, г.Альметьевск, ул.Шевченко, 3 </t>
  </si>
  <si>
    <t>РТ, Альметьевский район, с. Новое Каширово, ул. Школьная, 1Г</t>
  </si>
  <si>
    <t>РТ, с.Сарманово, ул.Профсоюзная</t>
  </si>
  <si>
    <t>РТ, с.Сарманово, ул.Советская</t>
  </si>
  <si>
    <t>РТ, Сармановский МР,c. Сарманово, ул.Профсоюзная,35</t>
  </si>
  <si>
    <t>РТ, Азнакаевский район, пгт. Актюбинский, ул.Овражная, 4</t>
  </si>
  <si>
    <t>РТ, г.Альметьевск, микрорайон "Алсу"</t>
  </si>
  <si>
    <t>КТП-250кВА №277П</t>
  </si>
  <si>
    <t>РТ, Черемшанский район, н.п. Кутема</t>
  </si>
  <si>
    <t>РТ, Черемшанский район, н.п. Черемшан</t>
  </si>
  <si>
    <t>КТП-630кВА №245П</t>
  </si>
  <si>
    <t>РТ, Черемшанский район, н.п. Лашманка</t>
  </si>
  <si>
    <t>КТП-250кВА №119П</t>
  </si>
  <si>
    <t>РТ, Черемшанский район, н.п. Верхняя Каменка</t>
  </si>
  <si>
    <t>КТП-630кВА №165П</t>
  </si>
  <si>
    <t>КТП-100кВА №331П</t>
  </si>
  <si>
    <t>КТП-160кВА №61П</t>
  </si>
  <si>
    <t xml:space="preserve">РТ, Лениногорский район, с.Дурасово (Электроснабжение 13 жилых домов, население 130 кВт) </t>
  </si>
  <si>
    <t>КТП-250кВА</t>
  </si>
  <si>
    <t>КТП-250кВА №408</t>
  </si>
  <si>
    <t>РТ, Дрожжановский район, н.п.Убей (электроснабжение социального приюта для детей и подростков)</t>
  </si>
  <si>
    <t>КТП-250кВА №407 (без неисправного трансформатора ТМ-250кВА)</t>
  </si>
  <si>
    <t>РТ, Дрожжановский район, н.п.Убей (резервное электроснабжение социального приюта для детей и подростков)</t>
  </si>
  <si>
    <t xml:space="preserve">КТП-160кВА №503 </t>
  </si>
  <si>
    <t>РТ, Кайбицкий район, н.п.Ст. Тябердино (электроснабжение школы )</t>
  </si>
  <si>
    <t xml:space="preserve">КТП-160кВА №54 </t>
  </si>
  <si>
    <t>РТ, Кайбицкий район, н.п.Хозесаново (электроснабжение школы )</t>
  </si>
  <si>
    <t>КТП-160кВА №52</t>
  </si>
  <si>
    <t>РТ, Кайбицкий район, н.п.Надеждино (электроснабжение школы )</t>
  </si>
  <si>
    <t xml:space="preserve">КТП-160кВА №46 </t>
  </si>
  <si>
    <t>РТ, Кайбицкий район, н.п.Б.Подберезье (электроснабжение больницы)</t>
  </si>
  <si>
    <t xml:space="preserve">КТП-400кВА №33 </t>
  </si>
  <si>
    <t>РТ, Кайбицкий район, н.п.Б.Кайбицы (электроснабжение здании администрации, МЧС и населения)</t>
  </si>
  <si>
    <t xml:space="preserve">КТП-250кВА №502 </t>
  </si>
  <si>
    <t xml:space="preserve">КТП-160кВА №11 </t>
  </si>
  <si>
    <t>РТ, Кайбицкий район, н.п.Б.Кайбицы (электроснабжение базы МПП ЖКХ)</t>
  </si>
  <si>
    <t>КТП-60кВА №17</t>
  </si>
  <si>
    <t>РТ, Кайбицкий район, н.п.Б.Кайбицы (электроснабжение водонопрной башни МПП ЖКХ)</t>
  </si>
  <si>
    <t xml:space="preserve">КТП-250кВА №200 </t>
  </si>
  <si>
    <t>РТ, Апастовский район, н.п.Давликеево (электроснабжение школы)</t>
  </si>
  <si>
    <t xml:space="preserve">КТП-250кВА №157 </t>
  </si>
  <si>
    <t>РТ, Верхнеуслонский район, н.п.Вахитово (электроснабжение населения)</t>
  </si>
  <si>
    <t>КТП-160кВА №146</t>
  </si>
  <si>
    <t>РТ, Верхнеуслонский район, н.п.Шеланга (электроснабжение школы)</t>
  </si>
  <si>
    <t>КТП-63кВА №805</t>
  </si>
  <si>
    <t xml:space="preserve">РТ, г. Буинск, ул. Объездная, 1 "б" (АЗС) </t>
  </si>
  <si>
    <t>КТП №690/250 кВА</t>
  </si>
  <si>
    <t>РТ, Буинский район, г.Буинск ул.Зеленая д.54</t>
  </si>
  <si>
    <t>КТП-3999</t>
  </si>
  <si>
    <t>г.Казань, Советский район, ж/к "Вознесенское"</t>
  </si>
  <si>
    <t xml:space="preserve">ТП - 2х400кВА №2519 </t>
  </si>
  <si>
    <t>РТ, г. Казань, ул. Максимова, 33</t>
  </si>
  <si>
    <t xml:space="preserve">ТП-2×1000кВА №1082, инвентарный номер технического паспорта 2495, литер Б, общая площадь 52,1 кв.м., кирпичное, одноэтажное </t>
  </si>
  <si>
    <t>РТ, г.Казань, ул.Островского, 4</t>
  </si>
  <si>
    <t>2×1000</t>
  </si>
  <si>
    <t xml:space="preserve">ТП-2х630кВА №3885, литер А, общая площадь 53,5 кв.м. </t>
  </si>
  <si>
    <t>г.Казань, микрорайон "Солнечный город" жилой массив "Ферма"</t>
  </si>
  <si>
    <t xml:space="preserve">транформаторная подстанция одноэтажное, общая площадь 52,60 кв.м., с двумя трансформаторами ТМ-630 кВА №2042 инв.№837-ТП лит.А </t>
  </si>
  <si>
    <t>РТ, г. Казань, ул. Зинина, 3</t>
  </si>
  <si>
    <t xml:space="preserve">трансформаторная подстанция № 2648, с двумя трасформаторами 630 кВА и оборудованием </t>
  </si>
  <si>
    <t>РТ, г. Казань, ул. Чистопольская, у дома № 32</t>
  </si>
  <si>
    <t>КТП-400кВА №4807</t>
  </si>
  <si>
    <t xml:space="preserve">г. Казань, Оренбургский трак, п. Медгородок №3 </t>
  </si>
  <si>
    <t xml:space="preserve">РТП-2х1000кВА  №84 без РУ-0,4кВ </t>
  </si>
  <si>
    <t>РТ, г.Казань, пр.Победы, 83</t>
  </si>
  <si>
    <t>КТП-250 кВА №1664</t>
  </si>
  <si>
    <t>РТ, г. Казань, п. Озерный</t>
  </si>
  <si>
    <t>КТП-250кВА №3880</t>
  </si>
  <si>
    <t>РТ, г. Казань, п. Салмачи, жилой массив Новая Вишневка</t>
  </si>
  <si>
    <t>БКТП-100кВА №3574</t>
  </si>
  <si>
    <t>г. Казань, ул. Дементьева</t>
  </si>
  <si>
    <t>БКТП-100кВА №3575</t>
  </si>
  <si>
    <t>БКТП-2х1000кВА №2154</t>
  </si>
  <si>
    <t xml:space="preserve">РТ, г.Казань, ул. Галактионова, 6 </t>
  </si>
  <si>
    <t>2х1000</t>
  </si>
  <si>
    <t>Трансформатор ТМ-630кВА</t>
  </si>
  <si>
    <t>РТ, г. Казань, ул. Дубравная (в ТП-2866)</t>
  </si>
  <si>
    <t>2 Трансформатора ТМГ-630кВА</t>
  </si>
  <si>
    <t>РТ, г. Казань, ул. Дубравная (в ТП-2867)</t>
  </si>
  <si>
    <t>БКТП-2х630кВА №2168</t>
  </si>
  <si>
    <t>РТ, г. Казань, ул. Ульянова-Ленина, 19/21</t>
  </si>
  <si>
    <t xml:space="preserve">Трансформаторный пункт №3818, 
назначение: нежилое 1-этажное, инвентарный номер 176/94, лит. А </t>
  </si>
  <si>
    <t>РТ, г.Казань, ул.Мавлютова,44</t>
  </si>
  <si>
    <t xml:space="preserve">Трансформаторный пункт №3855, назначение: нежилое 1-этажное, инвентарный номер 176/93, лит. А </t>
  </si>
  <si>
    <t>РТ, г.Казань, ул.Карбышева,59</t>
  </si>
  <si>
    <t xml:space="preserve">Помещения №1, №2, №3, №4 общей площадью 102,0кв.м., расположенные здании РП-22, литер Г2, инв. № тех. паспорта 5112 </t>
  </si>
  <si>
    <t>РТ, г.Казань, ул.Ак.Губкина, 50</t>
  </si>
  <si>
    <t xml:space="preserve"> ТП-2х630кВА №3887 </t>
  </si>
  <si>
    <t>РТ, г. Казань, жилой клмплекс "Солнечный город" ИК-1 (ул. Оренбургский проезд, установлено ориентира в границах Фермеровского шоссе)</t>
  </si>
  <si>
    <t xml:space="preserve"> трансформаторной подстанции №2662,  1-этажное,  лит. А,инвентарный номер 92:401:002:00004907, общей площадью 55,7 кв.м.  </t>
  </si>
  <si>
    <t>РТ, г.Казань, ул.Рабочая</t>
  </si>
  <si>
    <t xml:space="preserve">КТП-63кВА №3966 </t>
  </si>
  <si>
    <t xml:space="preserve">РТ, г.Казань, Советский район, 9,8 к.м. автодороги Казань- Набережные Челны </t>
  </si>
  <si>
    <t xml:space="preserve">КТП-63кВА №2981 </t>
  </si>
  <si>
    <t>РТ, г.Казань, ул. Пр. Победы, д. 69</t>
  </si>
  <si>
    <t xml:space="preserve">КТП-63кВА №3195 </t>
  </si>
  <si>
    <t>РТ, Высокогорский район, н.п.Самосырово, МТАЗС №№10, 30 «Самосырово»</t>
  </si>
  <si>
    <t xml:space="preserve"> ТП № 2082, назначение: нежилое 1-этажное, литер А, общей площадью 25,8 кв.м. </t>
  </si>
  <si>
    <t>РТ, г.Казань, ул.Татарстан,</t>
  </si>
  <si>
    <t xml:space="preserve">Трансформаторная подстанция, литер  А, инв.№ 19400, общая площадь 69,1 кв.м. </t>
  </si>
  <si>
    <t xml:space="preserve">РТ, г.Казань, Оренбургский тракт,5 </t>
  </si>
  <si>
    <t xml:space="preserve">БКТП-2х1250кВА №2136 </t>
  </si>
  <si>
    <t xml:space="preserve">РТ, г.Казань, ул.Профсоюзная, 40-42 </t>
  </si>
  <si>
    <t>2х1250</t>
  </si>
  <si>
    <t xml:space="preserve"> трансформаторной подстанции, 1 - этажное, общая площадь 56,7 кв.м., инв. 92:401:002:000049080, лит. А </t>
  </si>
  <si>
    <t xml:space="preserve">РТ, г.Казань, ул.Касаткина, 20 </t>
  </si>
  <si>
    <t xml:space="preserve"> ТП-400+320кВА №4001, 1 - этажное, общая площадь 38,6 кв.м., инв. № 92:401:002:000084700, лит. Г9 </t>
  </si>
  <si>
    <t>РТ, г.Казань, ул.Халезова.</t>
  </si>
  <si>
    <t xml:space="preserve"> ТП-400+630кВА №4002, 1-этажное, общая площадь 49,7 кв.м.         инв.№92:401:002:000084710, лит. Г </t>
  </si>
  <si>
    <t xml:space="preserve"> трансформаторной подстанции, назначение нежилое, 1 - этажное, общая площадь 62,1  кв.м., инв. №6315, лит.Г </t>
  </si>
  <si>
    <t>РТ, г.Казань,  около жилого дома №3 по ул. З. Космодемьянской</t>
  </si>
  <si>
    <t>КТП-400кВА №1494Б</t>
  </si>
  <si>
    <t>РТ, г.Казань, по. Мирный</t>
  </si>
  <si>
    <t>РТ, г. Казань, пос. Борисоглебское, ул. Южная</t>
  </si>
  <si>
    <t>КТП-400кВА №3547 с силовым трансформатором 250кВА</t>
  </si>
  <si>
    <t>РТ, г. Казань, пос. Борисоглебское ул. Переломная</t>
  </si>
  <si>
    <t>КТП-400кВА №3548 с силовым трансформатором 250кВА</t>
  </si>
  <si>
    <t>РТ, г. Казань, пос. Борисоглебское, ул. Переломная/Южная</t>
  </si>
  <si>
    <t>КТПН-250кВА №722</t>
  </si>
  <si>
    <t>РТ, г.Казань, пос.Кр.Горка</t>
  </si>
  <si>
    <t xml:space="preserve"> трансформаторной подстанции (БКТП 1х400кВа №3750), назначение нежилое, общая площадь 10кв.м. лит. К </t>
  </si>
  <si>
    <t>РТ, г.Казань, п.Левченко, ул.Ютазинская</t>
  </si>
  <si>
    <t>БКТП-2х1250кВА №2135</t>
  </si>
  <si>
    <t xml:space="preserve">РТ, г.Казань, ул.Баумана, 82 </t>
  </si>
  <si>
    <t>БКТП - 2х630кВА №2137</t>
  </si>
  <si>
    <t>РТ, г.Казань, ул. Чехова, 1А</t>
  </si>
  <si>
    <t xml:space="preserve"> 2х630 </t>
  </si>
  <si>
    <t>КТП-250кВА №4065</t>
  </si>
  <si>
    <t>РТ, г.Казань, п.Киндери, ул.Азина, 65а (электроснабжение школы №166)</t>
  </si>
  <si>
    <t>РТ, г.Казань, п.Константиновка</t>
  </si>
  <si>
    <t xml:space="preserve">БКТП-4х1000кВА №3762 </t>
  </si>
  <si>
    <t>РТ, г.Казань, ул.Соловецких Юнг.</t>
  </si>
  <si>
    <t>4х1000</t>
  </si>
  <si>
    <t>КТП-160кВА №3718</t>
  </si>
  <si>
    <t>РТ, г. Казань, Кировский район, ул. Казахская</t>
  </si>
  <si>
    <t xml:space="preserve"> ЗТП-1х400кВА №1755 </t>
  </si>
  <si>
    <t xml:space="preserve">РТ, п. Ново-Юдино, ул. Туристическая, 53 </t>
  </si>
  <si>
    <t>КТП-400 кВА №3706</t>
  </si>
  <si>
    <t xml:space="preserve">РТ, г. Казань, Горьковское шоссе, 160 </t>
  </si>
  <si>
    <t>КТП-160 кВА №3705</t>
  </si>
  <si>
    <t xml:space="preserve"> ЗТП-2х630 кВА №3722 </t>
  </si>
  <si>
    <t>РТ, г. Казань, ул Столярова, 15а</t>
  </si>
  <si>
    <t xml:space="preserve"> ЗТП-2х250кВА №1788 </t>
  </si>
  <si>
    <t>г.Казань, Кировский район, п.Залесный</t>
  </si>
  <si>
    <t xml:space="preserve"> ЗТП-1х400кВА №2875 </t>
  </si>
  <si>
    <t>РТ, г. Казань, ул.Дубравная</t>
  </si>
  <si>
    <t>КТП-160кВА №2432</t>
  </si>
  <si>
    <t>РТ, г. Казань, ул. Южно-Промышленная</t>
  </si>
  <si>
    <t xml:space="preserve"> ЗТП-2х630кВА №1698 </t>
  </si>
  <si>
    <t xml:space="preserve">г. Казань, ул. Голубятникова </t>
  </si>
  <si>
    <t xml:space="preserve"> ЗТП-2х630кВА №1649 </t>
  </si>
  <si>
    <t>РТ, г.Казань, ул.Амирхана, 101</t>
  </si>
  <si>
    <t>КТП-400кВА №3997</t>
  </si>
  <si>
    <t>РТ, г. Казань, п.Вознесенское</t>
  </si>
  <si>
    <t xml:space="preserve"> ТП-2х630кВА №2977 </t>
  </si>
  <si>
    <t>РТ, г.Казань, ул.Ноксинский спуск, 26</t>
  </si>
  <si>
    <t>БКТП-2х1000кВА №4710</t>
  </si>
  <si>
    <t>РТ, г.Казань, Кировский район</t>
  </si>
  <si>
    <t>БКТП-6/0,4-2х1000кВА №356</t>
  </si>
  <si>
    <t>РТ, г.Казань (территория Центрального стадиона)</t>
  </si>
  <si>
    <t xml:space="preserve"> распределительного пункта 10кВ с трансформаторной подстанцией 10/0,4 кВ с двумя трансформаторами мощностью до 1000кВА с камерами Д-12РТ, нежилое, 1-этажный, общ. площадь 73,9 кв.м., инв. № 92:401:002:000076490, лит. Б </t>
  </si>
  <si>
    <t>РТ, г. Казань, пер. Односторонки Гривки, д.10</t>
  </si>
  <si>
    <t xml:space="preserve">Помещение (трансформаторная), назначение: нежилое, общая площадь 57,6 кв. м. </t>
  </si>
  <si>
    <t>РТ, г.Казань, ул.Достоевского, д. 18/75</t>
  </si>
  <si>
    <t>КТП-250кВА №5823</t>
  </si>
  <si>
    <t xml:space="preserve">РТ, г.Казань, п.Салмачи, ул.Строителей, 21 </t>
  </si>
  <si>
    <t>КТП-100кВА №2085</t>
  </si>
  <si>
    <t>РТ, г.Казань, ул.Петербургская, 26</t>
  </si>
  <si>
    <t xml:space="preserve"> ТП-2х400кВА №912А </t>
  </si>
  <si>
    <t>РТ, г.Казань, ул.Сибирский тракт, 5</t>
  </si>
  <si>
    <t xml:space="preserve"> ТП-1х100кВА №3950 </t>
  </si>
  <si>
    <t>РТ, г.Казань, п.М.Клыки, ул.Б.Красная, 122А; Школа №118 (от ТП №3950 до ТП-2х400кВА №912А)</t>
  </si>
  <si>
    <t xml:space="preserve"> ТП-2х630кВА №2653 </t>
  </si>
  <si>
    <t>РТ, г. Казань, ул. Бондаренко</t>
  </si>
  <si>
    <t xml:space="preserve"> ТП-2х630кВА №2739 </t>
  </si>
  <si>
    <t>РТ, г.Казань, ул.Чистопольская, 28</t>
  </si>
  <si>
    <t xml:space="preserve"> ЗТП-2х630кВА №2035 </t>
  </si>
  <si>
    <t xml:space="preserve">РТ, г.Казань, ул.Дзержинского, 11А </t>
  </si>
  <si>
    <t xml:space="preserve"> ТП-2х630кВА №4061 </t>
  </si>
  <si>
    <t>РТ, г, Казань, пос.Дербышки, ул. Прибольничная,1</t>
  </si>
  <si>
    <t xml:space="preserve"> ТП-2650, назначение: нежилое, 1-этажный, общая площадь 56,7 кв.м. </t>
  </si>
  <si>
    <t>РТ, г. Казань, ул. Бондаренко, у дома №16</t>
  </si>
  <si>
    <t xml:space="preserve"> ТП-2651, назначение: нежилое, 1-этажный, общая площадь 56,6 кв.м. </t>
  </si>
  <si>
    <t>РТ, г. Казань, ул. Абсалямова, у дома №29</t>
  </si>
  <si>
    <t xml:space="preserve"> ТП-2652, назначение: нежилое, 1-этажный, общая площадь 57 кв.м. </t>
  </si>
  <si>
    <t>РТ, г. Казань, ул. Бондаренко, у дома №18</t>
  </si>
  <si>
    <t>КТПН-250кВА №5044</t>
  </si>
  <si>
    <t xml:space="preserve">РТ, г.Казань, пос.Новая Сосновка </t>
  </si>
  <si>
    <t>БКТП-2х1000кВА №2989</t>
  </si>
  <si>
    <t>РТ, г.Казань, ул.Толбухина</t>
  </si>
  <si>
    <t xml:space="preserve"> ТП-2х250кВА №2053 </t>
  </si>
  <si>
    <t>РТ, г.Казань, ул.Бутлерова, 35.</t>
  </si>
  <si>
    <t xml:space="preserve"> ТП-2х630кВА №2971 </t>
  </si>
  <si>
    <t xml:space="preserve">РТ, г. Казань, ул. Завойского, д.13 </t>
  </si>
  <si>
    <t xml:space="preserve"> БКТП-2х1000, назначение: нежилое, общая площадь: 56,5 кв. м., 
инв. № 92:401:002:000062260 </t>
  </si>
  <si>
    <t xml:space="preserve"> трансформаторной подстанции ТП-3871, общая площадь 65,1 кв.м.,инв. №20904, лит. 1Г </t>
  </si>
  <si>
    <t>РТ, г.Казань, Оренбургский тракт, 138</t>
  </si>
  <si>
    <t xml:space="preserve">  ЗТП-2х250кВА №290 </t>
  </si>
  <si>
    <t>РТ, г.Казань, ул.Заводская</t>
  </si>
  <si>
    <t>КТП-400кВА с трансформатором 250кВА</t>
  </si>
  <si>
    <t xml:space="preserve">РТ, г.Казань, п.Салмачи, ул.Яркая </t>
  </si>
  <si>
    <t xml:space="preserve"> ТП-2х630кВА №2015 </t>
  </si>
  <si>
    <t>РТ, г.Казань, ул.Тельмана, 23</t>
  </si>
  <si>
    <t>КТП-400 кВА № 3938</t>
  </si>
  <si>
    <t>РТ, г.Казань, п. Царицыно, ул. Гидромонтажников</t>
  </si>
  <si>
    <t>КТП-250кВА №4063</t>
  </si>
  <si>
    <t>РТ, г.Казань, пос.Киндери, ул.Арская (от ТП №912 до ТП-2х400кВА №912А)</t>
  </si>
  <si>
    <t>БКТП-2х400кВа № 2141</t>
  </si>
  <si>
    <t>РТ, г.Казань, ул. Дзержинского, 5</t>
  </si>
  <si>
    <t>КТП-250кВА №5930</t>
  </si>
  <si>
    <t>РТ, г.Казань, н.п.Абу Даби</t>
  </si>
  <si>
    <t>БКТП-2х1000кВА №6821</t>
  </si>
  <si>
    <t>РТ, г.Казань, ул.Р.Гареева (Соловьиная роща)</t>
  </si>
  <si>
    <t>БКТП-2х1000кВА №6823</t>
  </si>
  <si>
    <t>БКТП-2х1000кВА №6824</t>
  </si>
  <si>
    <t>БКТП-2х1000кВА №6826</t>
  </si>
  <si>
    <t xml:space="preserve"> ТП-2х630кВА №2660 </t>
  </si>
  <si>
    <t>РТ, г.Казань, ул.Абсалямова</t>
  </si>
  <si>
    <t>КТП-250кВА №2261</t>
  </si>
  <si>
    <t>РТ, г.Набережные Челны, 67 микрорайон</t>
  </si>
  <si>
    <t xml:space="preserve">Трансформаторная подстанция №7-06 </t>
  </si>
  <si>
    <t>РТ, г.Набережные Челны, ул. Раскольникова</t>
  </si>
  <si>
    <t xml:space="preserve">КТП-63кВА №135 </t>
  </si>
  <si>
    <t>РТ, г.Набережные Челны, пр. Казанский, напротив СПТУ-6</t>
  </si>
  <si>
    <t xml:space="preserve"> Трансформаторной подстации ТП 9/7 (9/25 А), назначение: нежилое, 1-этажный, общая площадь 52,1 кв.м., инв. № 3100, лит. А </t>
  </si>
  <si>
    <t>РТ, г. Набережные Челны, ул. Комсомольская Набережная, район жилого дома № 42 (9/25)</t>
  </si>
  <si>
    <t xml:space="preserve">Трансформаторная подстанция ТП 19/6, назначение: нежилое, 1-этажный, общая площадь 52,5 кв. м, инв. № 3098, лит. А </t>
  </si>
  <si>
    <t>РТ, г. Набережные Челны, пос. ЗЯБ, 19 микрорайон</t>
  </si>
  <si>
    <t>КТП-25кВА №2085</t>
  </si>
  <si>
    <t>РТ, Тукаевский район, н.п. Большая Шильна, ул.Жемчужная</t>
  </si>
  <si>
    <t xml:space="preserve"> трансформаторной подстанции 4А/3-1, назначение: нежилое, 1-этажный, общая площадь 52,2 кв. м., инв. № 3053, лит. А </t>
  </si>
  <si>
    <t>РТ, г. Набережные Челны, пос. ГЭС в районе жилого дома 4А/3-1</t>
  </si>
  <si>
    <t xml:space="preserve"> трансформаторной подстанции ТП 19-3 (ТП-2), назначение: нежилое, 1-этажный, общая площадь 47,7 кв.м., инв. №3099 </t>
  </si>
  <si>
    <t>РТ, г. Набережные Челны, пос. ЗЯБ, район жилого дома 19/24</t>
  </si>
  <si>
    <t>БКТП-2х630кВА №В-1</t>
  </si>
  <si>
    <t>РТ, Тукаевский район, Стройбаза (ООО "Челны-Бройлер"; зона Д)</t>
  </si>
  <si>
    <t>БКТП-2х630кВА №В-2</t>
  </si>
  <si>
    <t>БКТП-2х630кВА №В-3</t>
  </si>
  <si>
    <t xml:space="preserve">Трансформаторная подстанция ТП8-10, ТП 8-11, 1-этажное, общая площадь 46,1 кв.м., инв.№640, лит. Б </t>
  </si>
  <si>
    <t>РТ, г. Набережные Челны, Северо-восточная часть города, жилой комплекс 14/05</t>
  </si>
  <si>
    <t xml:space="preserve">Трансформаторная подстанция, назначение нежилое,1-этаж., общая площадь 49,5 кв.м., 
инв. № 1985, лит. Б 
(ТП -2х630кВА №30-010) </t>
  </si>
  <si>
    <t>РТ, г. Набережные Челны, ул.40 лет Победы, 48</t>
  </si>
  <si>
    <t>КТП-400кВА №2200</t>
  </si>
  <si>
    <t>РТ, Тукаевский р-н , с.Кузкеево (электроснабжение больницы)</t>
  </si>
  <si>
    <t>КТП-400кВА №2196</t>
  </si>
  <si>
    <t>РТ, Тукаевский район, с.Семекеево (электроснабжение СОШ)</t>
  </si>
  <si>
    <t>КТП-100кВА №2134</t>
  </si>
  <si>
    <t>РТ, Тукаевский район, н.п. Тл. Тамак (электроснабжение населения)</t>
  </si>
  <si>
    <t>КТП-400кВА №2189</t>
  </si>
  <si>
    <t>РТ, Тукаевский район, н.п. Калмаш (электроснабжение населения)</t>
  </si>
  <si>
    <t xml:space="preserve">  
ТП-2х630кВА №2 </t>
  </si>
  <si>
    <t xml:space="preserve">РТ, г.Набережные Челны, 46, Тукаевский район, Стройбаза </t>
  </si>
  <si>
    <t>Оборудование РТП-2х1000кВА в том числе: 
1. Силовые трансформаторы ТМГ-1000кВА-2шт; 
2. РУ-10кВ с КСО-10-Э1 "Аврора" в количестве 18шт; 
3. РУ-0,4кВ с НКУ-ЩО-2000 "Нева" в количестве 4 шт.</t>
  </si>
  <si>
    <t>РТ, г. Набережные Челны, 36 микрорайон  (в РТП-2х1000кВА)</t>
  </si>
  <si>
    <t>2БКТП-2х1000кВА№4</t>
  </si>
  <si>
    <t>РТ, г. Набережные Челны, 36 микрорайон</t>
  </si>
  <si>
    <t>2БКТП-2х1250кВА №2</t>
  </si>
  <si>
    <t>2БКТП-2х1250кВА №3</t>
  </si>
  <si>
    <t>2БКТП-2х1250кВА №5</t>
  </si>
  <si>
    <t>2БКТП-2х1600кВА№1</t>
  </si>
  <si>
    <t xml:space="preserve">2х1600  </t>
  </si>
  <si>
    <t>БКТП-2х1000кВА №23-012</t>
  </si>
  <si>
    <t xml:space="preserve">РТ, г.Набережные Челны, 46 комплекс, пересечение проспекта Сююмбике и проспекта Вахитова </t>
  </si>
  <si>
    <t xml:space="preserve">ЗТП </t>
  </si>
  <si>
    <t>РТ, Рыбно-Слободской район, с.Рыбная Слобода, ул.60 лет Октября, 1</t>
  </si>
  <si>
    <t xml:space="preserve">трансформаторная подстанция ТП-0,4 кВ, ТП 630\10кВ, одноэтажное, кирпичное, общей площадью 53,1 кв.м., инвентарный №14-5-893 по техническому паспорту БТИ, литер А, кадастровый № 16: 20: 03 53 01: 0006: 0005 </t>
  </si>
  <si>
    <t>РТ, Зеленодольский район, примерно в 590 м. от п.Октябрьский по направлению на север</t>
  </si>
  <si>
    <t xml:space="preserve">ТП 4114/2х400 кВа, литер А </t>
  </si>
  <si>
    <t>Зеленодольский район РТ, с.Осиново</t>
  </si>
  <si>
    <t xml:space="preserve">ТП 4115/2х400 кВа, литер А1 </t>
  </si>
  <si>
    <t xml:space="preserve">ТП 4124/2х400 кВа, литер А2 </t>
  </si>
  <si>
    <t>КТП №4024, 250 кВа</t>
  </si>
  <si>
    <t>РТ, Зеленодольский район, Айшинской сельское поселение, около мастерских КП "Овощевод"</t>
  </si>
  <si>
    <t xml:space="preserve">Трансформаторная  подстанция №4376  КТП-250 кВА 6/0,4 кВ </t>
  </si>
  <si>
    <t>РТ, Зеленодольский район, с. Ильинское, ДОЛ "Мечта"</t>
  </si>
  <si>
    <t>РТ, Лаишевский район, н.п. Б. Кабаны</t>
  </si>
  <si>
    <t>КТП-63кВА №6582</t>
  </si>
  <si>
    <t>РТ, Лаишевский район, н.п.Державино (электроснабжение АЗС)</t>
  </si>
  <si>
    <t xml:space="preserve">КТП-63кВА №3213 </t>
  </si>
  <si>
    <t>РТ, Высокогорский район, н.п.Высокая Гора, МТАЗС №№14, 27 «Высокая Гора»</t>
  </si>
  <si>
    <t>КТП-160кВА №3596</t>
  </si>
  <si>
    <t>РТ, Высокогорский район, н.п. Бирюли</t>
  </si>
  <si>
    <t>КТП-250кВА №3036</t>
  </si>
  <si>
    <t>РТ, Высокогорский район, с. Чепчуги</t>
  </si>
  <si>
    <t>КТП-400кВА №3009</t>
  </si>
  <si>
    <t>КТП-1х630кВА №3729</t>
  </si>
  <si>
    <t>КТП-160кВА №3564</t>
  </si>
  <si>
    <t>РТ, Высокогорский район, н.п. Сосновка</t>
  </si>
  <si>
    <t>КТП-400кВА №3212</t>
  </si>
  <si>
    <t>КТП-250кВА №3256</t>
  </si>
  <si>
    <t>РТ, Высокогорский район,н.п. Бимери</t>
  </si>
  <si>
    <t>КТП-250кВА №3442</t>
  </si>
  <si>
    <t>КТП-400кВА №3510</t>
  </si>
  <si>
    <t>КТП-250кВА №5187</t>
  </si>
  <si>
    <t>РТ, Атнинский район, н.п.Б.Атня, ул.Советская, 2а</t>
  </si>
  <si>
    <t>КТП-100кВА №6636</t>
  </si>
  <si>
    <t xml:space="preserve">РТ, Лаишевский район, н.п.Обухово </t>
  </si>
  <si>
    <t>КТП-100кВА №4441 (КНС-1)</t>
  </si>
  <si>
    <t xml:space="preserve">РТ, Зеленодольский район, н.п.Ореховка </t>
  </si>
  <si>
    <t>КТП-100кВА №б/н (КНС-1)</t>
  </si>
  <si>
    <t>КТП-100кВА №4439 (КНС-2)</t>
  </si>
  <si>
    <t xml:space="preserve">РТ, Зеленодольский район, н.п.Осиново </t>
  </si>
  <si>
    <t>КТП-100кВА №4440 (КНС-2)</t>
  </si>
  <si>
    <t>КТП-400кВА № 4539</t>
  </si>
  <si>
    <t>РТ, Зеленодольский район, п.Октябрский (югозападнее СНТ "Щурячий")</t>
  </si>
  <si>
    <t>КТП-63кВА №3778</t>
  </si>
  <si>
    <t>РТ, Высокогорский район н.п.Тимошкино</t>
  </si>
  <si>
    <t>КТП-250кВА №3400</t>
  </si>
  <si>
    <t>РТ, Высокогорский район, н.п.Б.Казаклар</t>
  </si>
  <si>
    <t>КТП-160кВА №3033</t>
  </si>
  <si>
    <t>РТ, Высокогорский район н.п.Чепчуги (у СОШ)</t>
  </si>
  <si>
    <t>КТП-160кВА №3413</t>
  </si>
  <si>
    <t xml:space="preserve">РТ, Высокогорский район н.п.Альдермыш </t>
  </si>
  <si>
    <t>КТП-160кВА №4331</t>
  </si>
  <si>
    <t>РТ, Зеленодольский район, н.п.Большие Ключи</t>
  </si>
  <si>
    <t>КТП-3548</t>
  </si>
  <si>
    <t>РТ, Высокогорский район, пос.Шигали (коттеджный поселок)</t>
  </si>
  <si>
    <t>КТП-3547</t>
  </si>
  <si>
    <t>КТП-160кВА №3021</t>
  </si>
  <si>
    <t>РТ, Высокогорский район, ст.Бирюли, ул.Сосновая, 9</t>
  </si>
  <si>
    <t>БКТП-2х63кВА №3858</t>
  </si>
  <si>
    <t xml:space="preserve">РТ, г.Казань, Мамадышский тракт, от т.р. ул.2-я Азинская до т.р. а/д М-7 "Волга" 829 км. </t>
  </si>
  <si>
    <t>2х63</t>
  </si>
  <si>
    <t>БКТП-2х40кВА №3859</t>
  </si>
  <si>
    <t>2х40</t>
  </si>
  <si>
    <t>КТП-400кВА №4315</t>
  </si>
  <si>
    <t>РТ, Зеленодольский район, н.п.Осиново</t>
  </si>
  <si>
    <t>КТП-630кВА №4370</t>
  </si>
  <si>
    <t>КТП-250кВА №1716</t>
  </si>
  <si>
    <t>РТ, Арский район, г.Арск, ул.Интернациональная</t>
  </si>
  <si>
    <t>КТП-100кВА №7212</t>
  </si>
  <si>
    <t>РТ, Лаишевский район. Пригородный лесхоз, 45кв. Матюшинского лесничества, п.Зеленый Бор - 2, ул.Родина, 8А, База отдыха «Волна+»</t>
  </si>
  <si>
    <t>РТ, Пестречинский район, с. Пестрецы, ул. Молодежная, 13</t>
  </si>
  <si>
    <t>КТП-160кВА №7981</t>
  </si>
  <si>
    <t>Лаишевский район, н.п.Орел, (ООО "Орловское")</t>
  </si>
  <si>
    <t>КТП-400кВА №3907</t>
  </si>
  <si>
    <t>РТ, Высокогорский район, н.п.Семиозерка</t>
  </si>
  <si>
    <t xml:space="preserve">Трансформаторная подстанция ТП 10/04кВ, назначение: нежилое, 1- этажный, общая площадь 3,1 кв. м., инв. № 24406, лит. А (КТП-400кВА №7860) </t>
  </si>
  <si>
    <t xml:space="preserve">РТ, Лаишевский район, н.п.Усады </t>
  </si>
  <si>
    <t xml:space="preserve">Трансформаторная подстанция, назначение: нежилое, 1-этажный, общая площадь 20,9 кв. м., инв. №92:228:002:000037420, лит. А (БКТП-2х400кВА №4570)  </t>
  </si>
  <si>
    <t>РТ, Зеленодольский район, п. Дубровка</t>
  </si>
  <si>
    <t xml:space="preserve">Трансформаторная подстанция, назначение: нежилое, 1-этажный, общая площадь 26,5 кв.м., инв. №92:228:002:000037430, лит. Б (КТПП-2х100кВА №4572) </t>
  </si>
  <si>
    <t>РТ, Зеленодольский район, п.Дубровка</t>
  </si>
  <si>
    <t>2х100</t>
  </si>
  <si>
    <t>КТП-400 кВА №7957</t>
  </si>
  <si>
    <t>РТ, Лаишевский район, н.п.Тангачи</t>
  </si>
  <si>
    <t>КТП-400 кВА №7995</t>
  </si>
  <si>
    <t>КТП-400 кВА №7868</t>
  </si>
  <si>
    <t>КТП-250кВА №7710</t>
  </si>
  <si>
    <t>РТ, Лаишевский район, с. Б. Кабаны</t>
  </si>
  <si>
    <t>КТП-250кВА №7352</t>
  </si>
  <si>
    <t>РТ, Лаишевский район, с.Столбище</t>
  </si>
  <si>
    <t>КТП-400кВА №6621</t>
  </si>
  <si>
    <t>РТ, Лаишевский район, с.Пелево</t>
  </si>
  <si>
    <t>КТП-2х400кВА №6631</t>
  </si>
  <si>
    <t>РТ, Лаишевский район, с.Сокуры</t>
  </si>
  <si>
    <t>КТП-250кВА №6645</t>
  </si>
  <si>
    <t>РТ., Лаишевский район, н.п.Зимняя Горка</t>
  </si>
  <si>
    <t>КТП-250кВА №6680</t>
  </si>
  <si>
    <t>КТП-630кВА №6667</t>
  </si>
  <si>
    <t>РТ, Лаишевский район, н.п.Мысовский</t>
  </si>
  <si>
    <t xml:space="preserve">КТП-250кВА </t>
  </si>
  <si>
    <t>РТ, Лаишевский район, н.п. Песчаные Ковали</t>
  </si>
  <si>
    <t xml:space="preserve">Подстанция трансформаторная комплектная КТП-3991 250кВА </t>
  </si>
  <si>
    <t>РТ, Высокогорский район, н.п. Березовка</t>
  </si>
  <si>
    <t>КТП-100кВА №1030</t>
  </si>
  <si>
    <t xml:space="preserve">РТ, Арский район, г.Арск, ул.Большая, 78а </t>
  </si>
  <si>
    <t>КТП-250кВА №7050</t>
  </si>
  <si>
    <t>2*630</t>
  </si>
  <si>
    <t>630/630</t>
  </si>
  <si>
    <t xml:space="preserve">РТ, г.Альметьевск </t>
  </si>
  <si>
    <t>400/400</t>
  </si>
  <si>
    <t>РТ, г.Азнакаево</t>
  </si>
  <si>
    <t xml:space="preserve">РТ, г.Азнакаево, ул Султангалиева </t>
  </si>
  <si>
    <t>РТ, Азнакаевский р-н, д.Манауз</t>
  </si>
  <si>
    <t>2*250</t>
  </si>
  <si>
    <t>РТ, Азнакаевский р-н, д. Александровка</t>
  </si>
  <si>
    <t>РТ, Азнакаевский р-н, д. Владимировка</t>
  </si>
  <si>
    <t>РТ, Азнакаевский р-н, н.п. Благодатное</t>
  </si>
  <si>
    <t>РТ, Азнакаевский р-н, н.п.Благодатное</t>
  </si>
  <si>
    <t>РТ, Азнакаевский р-н, пгт.Актюбинский</t>
  </si>
  <si>
    <t>250</t>
  </si>
  <si>
    <t>27409А</t>
  </si>
  <si>
    <t>630</t>
  </si>
  <si>
    <t>РТ, Азнакаевский р-н, пгт.Актюба</t>
  </si>
  <si>
    <t>160</t>
  </si>
  <si>
    <t>РТ, Азнакаевский р-н, н.п.Каменка</t>
  </si>
  <si>
    <t>РТ, г.Альметьевск, пгт.Н.Мактама</t>
  </si>
  <si>
    <t>РТ, г.Альметьевск</t>
  </si>
  <si>
    <t>РТ, Муслюмовский р-н, н.п.Торушево</t>
  </si>
  <si>
    <t>РТ, Муслюмовский р-н, н.п.Октябрь</t>
  </si>
  <si>
    <t>РТ, Альметьевский р-н, Нолинка</t>
  </si>
  <si>
    <t>РТ, Альметьевский р-н, н.п.Урсала</t>
  </si>
  <si>
    <t>РТ, Альметьевский р-н, н.п.Р.Акташ</t>
  </si>
  <si>
    <t>РТ, Альметьевский р-н, пгт.Р.Акташ</t>
  </si>
  <si>
    <t>РТ, Альметьевский р-н, н.п. Ст.Калейкино ул. Ткачика</t>
  </si>
  <si>
    <t>РТ, р-н Азнакаевский, д.Тетвель, ул. Степная</t>
  </si>
  <si>
    <t>РТ, р-н Азнакаевский, с. Чемодурово</t>
  </si>
  <si>
    <t>РТ, Азнакаевский р-н, с. Алькеево</t>
  </si>
  <si>
    <t>Респ. Татарстан, р-н Сармановский, с. Лешев-Тамак</t>
  </si>
  <si>
    <t>25а</t>
  </si>
  <si>
    <t xml:space="preserve">25б </t>
  </si>
  <si>
    <t>1000/1000</t>
  </si>
  <si>
    <t xml:space="preserve">РТ, г.Альметьевск, </t>
  </si>
  <si>
    <t>2*400</t>
  </si>
  <si>
    <t>РТ, Азнакаевский р-н, д. Микулино</t>
  </si>
  <si>
    <t>ТП 76303 (ГУП)</t>
  </si>
  <si>
    <t xml:space="preserve">РТ,Кукморский р-н, н.п.  Кукмор </t>
  </si>
  <si>
    <t>ТП 76328 (ГУП)</t>
  </si>
  <si>
    <t>н.п. Арпаяз</t>
  </si>
  <si>
    <t>ТП 76262 (ГУП)</t>
  </si>
  <si>
    <t>н.п. Ср.Кукмор</t>
  </si>
  <si>
    <t>ТП 76535 (ГУП)</t>
  </si>
  <si>
    <t>н.п.Кукмор</t>
  </si>
  <si>
    <t>ТП 76422 (ГУП)</t>
  </si>
  <si>
    <t>н.п.Псяк</t>
  </si>
  <si>
    <t>ТП 76395 (ГУП)</t>
  </si>
  <si>
    <t xml:space="preserve">РТ, Кукморский р-н,н.п.  Кукмор </t>
  </si>
  <si>
    <t>ТП 76433 (ГУП)</t>
  </si>
  <si>
    <t xml:space="preserve">РТ, Кукморский р-он  д. Качимир                          </t>
  </si>
  <si>
    <t>ТП 76547 (ГУП)</t>
  </si>
  <si>
    <t>н.п. Кукмор</t>
  </si>
  <si>
    <t>250/250</t>
  </si>
  <si>
    <t>ТП 72308 (ГУП)</t>
  </si>
  <si>
    <t>н.п. Маскара</t>
  </si>
  <si>
    <t>ТП 72217 (ГУП)</t>
  </si>
  <si>
    <t>н.п. Нырья</t>
  </si>
  <si>
    <t>ТП 72234 (ГУП)</t>
  </si>
  <si>
    <t>РТ, Кукморский р-н, с. Большой Сардек</t>
  </si>
  <si>
    <t>ТП 73231 (ГУП)</t>
  </si>
  <si>
    <t xml:space="preserve">РТ, Кукморский р-н, н.п. Каркаусь </t>
  </si>
  <si>
    <t>ТП 74284 (ГУП)</t>
  </si>
  <si>
    <t>н.п. Яныль</t>
  </si>
  <si>
    <t>ТП 74344 (ГУП)</t>
  </si>
  <si>
    <t>н.п. Ядыгерь</t>
  </si>
  <si>
    <t>ТП 74406 (ГУП)</t>
  </si>
  <si>
    <t>н.п.Лельвиж</t>
  </si>
  <si>
    <t>ТП 74316 (ГУП)</t>
  </si>
  <si>
    <t xml:space="preserve">РТ, Кукморский р-н, с. Село-Чура </t>
  </si>
  <si>
    <t>ТП 75323 (ГУП)</t>
  </si>
  <si>
    <t>н.п. В.Арбаш</t>
  </si>
  <si>
    <t>ТП 34308 (ГУП)</t>
  </si>
  <si>
    <t>Р.Т, Менделеевский район,  н.п.Тихоново</t>
  </si>
  <si>
    <t>400</t>
  </si>
  <si>
    <t>ТП 34306 (ГУП)</t>
  </si>
  <si>
    <t>Р.Т, Менделеевский район, н.п.Тихоново</t>
  </si>
  <si>
    <t>ТП 35336 (ГУП)</t>
  </si>
  <si>
    <t>Р.Т, Менделеевский район, н.п.Монашево</t>
  </si>
  <si>
    <t>ТП 37318 (ГУП)</t>
  </si>
  <si>
    <t xml:space="preserve">Р.Т, Менделеевский район, н.п. с. Бизяки,      </t>
  </si>
  <si>
    <t>ТП б/н (ГУП)</t>
  </si>
  <si>
    <t>н.п.Псеево</t>
  </si>
  <si>
    <t>ТП 38166 (ГУП)</t>
  </si>
  <si>
    <t>Р.Т, Менделеевский р-н  г. Менделеевск, ул. Татарстана</t>
  </si>
  <si>
    <t>ТП 38351 (ГУП)</t>
  </si>
  <si>
    <t>Респ. Татарстан, р-н Менделеевский, г. Менделеевск, ул. Зеленая</t>
  </si>
  <si>
    <t>ТП 88006 (ГУП)</t>
  </si>
  <si>
    <t xml:space="preserve">н/п Сауш </t>
  </si>
  <si>
    <t xml:space="preserve"> 100</t>
  </si>
  <si>
    <t>ТП 88030 (ГУП)</t>
  </si>
  <si>
    <t>н/п Узяк  ул.Хафизова</t>
  </si>
  <si>
    <t xml:space="preserve"> 400</t>
  </si>
  <si>
    <t>ТП 88128 (ГУП)</t>
  </si>
  <si>
    <t>Узяк</t>
  </si>
  <si>
    <t>ТП 88028 (ГУП)</t>
  </si>
  <si>
    <t>ТП 83018 (ГУП)</t>
  </si>
  <si>
    <t xml:space="preserve">н/п Баландыш </t>
  </si>
  <si>
    <t>ТП 611171 (ГУП)</t>
  </si>
  <si>
    <t>РТ, Мамадышский р-н, н.п.Черепашье</t>
  </si>
  <si>
    <t>ТП 611170 (ГУП)</t>
  </si>
  <si>
    <t>РТ, Мамадышский р-н, н.п. Черепашье</t>
  </si>
  <si>
    <t>ТП 1156 (ГУП)</t>
  </si>
  <si>
    <t>РТ, Мамадышский р-н, г. Мамадыш,ЦРБ</t>
  </si>
  <si>
    <t>ТП (ГУП)</t>
  </si>
  <si>
    <t>РТ, Мамадышский р-н, г. Мамадыш, ул. МИРА 15</t>
  </si>
  <si>
    <t>ТП 671053 (ГУП)</t>
  </si>
  <si>
    <t>РТ, Мамадышский р-н, н.п.Б.Шия</t>
  </si>
  <si>
    <t>ТП 661113 (ГУП)</t>
  </si>
  <si>
    <t>РТ, Мамадышский р-н, н.п. Соколки</t>
  </si>
  <si>
    <t>ТП 661032 (ГУП)</t>
  </si>
  <si>
    <t>РТ, Мамадышский р-н, н.п. Сокольское лесничество</t>
  </si>
  <si>
    <t>ТП 98149 (ГУП)</t>
  </si>
  <si>
    <t>с. Б. Сабы, бассейн</t>
  </si>
  <si>
    <t>ТП 98327 (ГУП)</t>
  </si>
  <si>
    <t>Б. Сабы школа</t>
  </si>
  <si>
    <t>ТП 98292 (ГУП)</t>
  </si>
  <si>
    <t>Б. Сабы лицей</t>
  </si>
  <si>
    <t>ТП 98265 (ГУП)</t>
  </si>
  <si>
    <t>Лесхоз ДИПИ</t>
  </si>
  <si>
    <t>ТП 98267 (ГУП)</t>
  </si>
  <si>
    <t>ТП 98328 (ГУП)</t>
  </si>
  <si>
    <t>н.п.Туктар</t>
  </si>
  <si>
    <t>ТП 95362 (ГУП)</t>
  </si>
  <si>
    <t>Шемордан ул. Ф. Карима</t>
  </si>
  <si>
    <t>ТП 95366 (ГУП)</t>
  </si>
  <si>
    <t xml:space="preserve">Шемордан </t>
  </si>
  <si>
    <t>ТП 92143 (ГУП)</t>
  </si>
  <si>
    <t>н.п. Мингерь</t>
  </si>
  <si>
    <t>ТП 43029 (ГУП)</t>
  </si>
  <si>
    <t xml:space="preserve">РТ, Агрызкий р-н, г.Агрыз ул.Октябрьская </t>
  </si>
  <si>
    <t>ТП 43024 (ГУП)</t>
  </si>
  <si>
    <t>нежилое помещение: 422230, Респ. Татарстан, р-н. Агрызский, г. Агрыз, ул. Гагарина, д.7 оф.2</t>
  </si>
  <si>
    <t>ТП 43027 (ГУП)</t>
  </si>
  <si>
    <t>РТ, Агрызкий р-н, г.Агрыз ул.Димитрова</t>
  </si>
  <si>
    <t xml:space="preserve">ТП 44395 "ГУП" </t>
  </si>
  <si>
    <t xml:space="preserve"> Респ. Татарстан, р-н Агрызский, с. Кичкетан</t>
  </si>
  <si>
    <t>ТП  10316 (ГУП)</t>
  </si>
  <si>
    <t>г. Елабуга с/о Восточный</t>
  </si>
  <si>
    <t>ТП 10214 (ГУП)</t>
  </si>
  <si>
    <t>РТ , р-он Елабужский Хлыстово</t>
  </si>
  <si>
    <t>ТП 11448 (ГУП)</t>
  </si>
  <si>
    <t xml:space="preserve">РТ , р-он Елабужский г.Елабуга Окружное Шоссе д.21             </t>
  </si>
  <si>
    <t>ТП 11213 (ГУП)</t>
  </si>
  <si>
    <t>РТ , р-он Елабужский н.п.Танайка</t>
  </si>
  <si>
    <t>ТП 13217 (ГУП)</t>
  </si>
  <si>
    <t>н.п.Яковлево АЗС</t>
  </si>
  <si>
    <t>Приложение №7 к Приказу
ГУП РТ "Электрические сети"
от 06 февраля 2018г. №4</t>
  </si>
  <si>
    <t>Исполнитель</t>
  </si>
  <si>
    <t>_______________</t>
  </si>
  <si>
    <t>/_____________/</t>
  </si>
  <si>
    <t>КТП-400кВА №136П</t>
  </si>
  <si>
    <t>РТ, Черемшанский район, с. Черемшан, ул. Шешминская, д. 39</t>
  </si>
  <si>
    <t>КТП-630кВА №221П</t>
  </si>
  <si>
    <t xml:space="preserve">РТ, г.Казань, пл.Свободы, 2 </t>
  </si>
  <si>
    <t xml:space="preserve">4х1250 </t>
  </si>
  <si>
    <t xml:space="preserve">(оборудование в встроенном ТП №2020)
</t>
  </si>
  <si>
    <t>РТ, г.Альметьевск, ул. Рината Галеева, западнее жилого дома №4</t>
  </si>
  <si>
    <t>БКТП-2х1250кВА №294</t>
  </si>
  <si>
    <t>Оборудование  ЗТП-2х250кВА №701154а</t>
  </si>
  <si>
    <t>Оборудование ТП-1х160кВА №772084А</t>
  </si>
  <si>
    <t>КТП-100кВА
№775006А</t>
  </si>
  <si>
    <t>КТП-100кВА
№775002А</t>
  </si>
  <si>
    <t>КТП-100кВА
№775007А</t>
  </si>
  <si>
    <t>КТП-160кВА
№729066А</t>
  </si>
  <si>
    <t>КТП-100кВА
№774046А</t>
  </si>
  <si>
    <t>КТП-60кВА
№775005А</t>
  </si>
  <si>
    <t xml:space="preserve">РТ, Чистопольский район, г.Чистополь, ул.Мебельная </t>
  </si>
  <si>
    <t>РТ, Чистопольский район, н.п.Юлдуз</t>
  </si>
  <si>
    <t>РТ, Чистопольский район, н.п.Змеево, СНТ "Водник"</t>
  </si>
  <si>
    <t>РТ, Чистопольский район, н.п.Змеево, СНТ "Дружба" скважина</t>
  </si>
  <si>
    <t>РТ, Чистопольский район, н.п.Малые реки, СТ "Ремонтник"</t>
  </si>
  <si>
    <t>РТ, Чистопольский район, н.п.Хилиновка, ДСиОПК "Автомобилист"</t>
  </si>
  <si>
    <t>РТ, Чистопольский район, н.п. Галактионово (Электроснабжение детского лагеря "Ровесник")</t>
  </si>
  <si>
    <t>РТ, Чистопольский район, н.п. Змиево (Электроснабжение детского лагеря "Солнышко")</t>
  </si>
  <si>
    <t>1х160</t>
  </si>
  <si>
    <t>ЗТП-2х400кВА №8912</t>
  </si>
  <si>
    <t>РТ, г.Елабуга, мкр.4-13</t>
  </si>
  <si>
    <t>1х630</t>
  </si>
  <si>
    <t>1х400</t>
  </si>
  <si>
    <t>КТП-4574</t>
  </si>
  <si>
    <t xml:space="preserve">КТП-100кВА
№4089 </t>
  </si>
  <si>
    <t xml:space="preserve">КТП-100кВА
№4090 </t>
  </si>
  <si>
    <t xml:space="preserve">КТП-100кВА
№4361 </t>
  </si>
  <si>
    <t>КТП-160кВА
№4044</t>
  </si>
  <si>
    <t xml:space="preserve">КТП-100кВА
№4041 </t>
  </si>
  <si>
    <t xml:space="preserve">КТП-100кВА
№4046 </t>
  </si>
  <si>
    <t>КТП-100кВА
№4047</t>
  </si>
  <si>
    <t>КТП-160кВА
№4495</t>
  </si>
  <si>
    <t>КТП №4573</t>
  </si>
  <si>
    <t>РТ, Зеленодольский район, н.п. Ореховка, ТСЖ "Центральная Ореховка"</t>
  </si>
  <si>
    <t>РТ, Зеленодольский район, п.г.т. Васильево, СНТ "Движенец"</t>
  </si>
  <si>
    <t>РТ, Зеленодольский район, п.г.т. Васильево, СНТ "Локомотив"</t>
  </si>
  <si>
    <t>РТ, Зеленодольский район, п.г.т. Васильево, СНТ "Подлесное"</t>
  </si>
  <si>
    <t xml:space="preserve">РТ, Зеленодольский район, п.г.т. Васильево, СНТ "Радуга" </t>
  </si>
  <si>
    <t>РТ, Зеленодольский район, п.г.т. Васильево, СНТ Сад №6 "Лесной"</t>
  </si>
  <si>
    <t>РТ, Зеленодольский район, п.г.т. Васильево, СНТ "Солнечный"</t>
  </si>
  <si>
    <t>РТ, Зеленодольский район, п.г.т. Васильево, СНТ "Лето"</t>
  </si>
  <si>
    <t xml:space="preserve">РТ, Зеленодольский район, н.п. Октябрьское, СНТ "Имэнлек" </t>
  </si>
  <si>
    <t xml:space="preserve">РТ, Зеленодольский район н.п. Ореховка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</si>
  <si>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ниже 35 кВ с дифференциацией по всем уровням напряжения за 3 квартал 2019 года</t>
  </si>
  <si>
    <t>КТП-160кВА №6072(3869)</t>
  </si>
  <si>
    <t>КТП-7178/250кВА</t>
  </si>
  <si>
    <t>РТ, Лаишевский р-н, Никольское сельское поселение, с. Сапуголи</t>
  </si>
  <si>
    <t>КТП-6690/400кВА</t>
  </si>
  <si>
    <t xml:space="preserve">РТ, Лаишевский муниципальный район, Курманаковское сельское поселение, с. Курманаково </t>
  </si>
  <si>
    <t>КТП-27432/400кВА</t>
  </si>
  <si>
    <t>КТП-7962/400кВА</t>
  </si>
  <si>
    <t>РТ, Лаишевский муниципальный район, Нармонское сельское поселение, с. Тетеево</t>
  </si>
  <si>
    <t>КТП-27433/400кВА</t>
  </si>
  <si>
    <t>КТП-3546/400кВА</t>
  </si>
  <si>
    <t xml:space="preserve">БКТП-00095/2х630кВА </t>
  </si>
  <si>
    <t>БКТП-00098/630кВА</t>
  </si>
  <si>
    <t xml:space="preserve">БКТП-00097/400кВА </t>
  </si>
  <si>
    <t>РТ, p-н Азнакаевский, д. Бирючевка</t>
  </si>
  <si>
    <t xml:space="preserve"> КТП-21401/160кВА</t>
  </si>
  <si>
    <t xml:space="preserve"> РТ, Мамадышский р-н, д.Алан</t>
  </si>
  <si>
    <t>КТП-64176/63кВА</t>
  </si>
  <si>
    <t xml:space="preserve"> РТ, Черемшанский район, с. Старое Ильмово</t>
  </si>
  <si>
    <t>КТП-369/160кВА</t>
  </si>
  <si>
    <t>КТП-262/400кВА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</si>
</sst>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9"/>
  <sheetViews>
    <sheetView tabSelected="1" view="pageBreakPreview" zoomScaleNormal="100" zoomScaleSheetLayoutView="100" workbookViewId="0">
      <selection activeCell="A2" sqref="A2:F2"/>
    </sheetView>
  </sheetViews>
  <sheetFormatPr defaultRowHeight="15" x14ac:dyDescent="0.25"/>
  <cols>
    <col min="1" max="1" width="9.140625" style="1"/>
    <col min="2" max="2" width="32.28515625" style="1" customWidth="1"/>
    <col min="3" max="3" width="37.5703125" style="1" customWidth="1"/>
    <col min="4" max="4" width="13.140625" style="1" customWidth="1"/>
    <col min="5" max="5" width="19.28515625" style="19" customWidth="1"/>
    <col min="6" max="6" width="18.5703125" style="1" customWidth="1"/>
    <col min="7" max="7" width="9.140625" style="1" customWidth="1"/>
    <col min="8" max="8" width="9.140625" style="1"/>
    <col min="10" max="10" width="9.140625" customWidth="1"/>
  </cols>
  <sheetData>
    <row r="1" spans="1:6" ht="63.75" customHeight="1" x14ac:dyDescent="0.25">
      <c r="E1" s="15" t="s">
        <v>537</v>
      </c>
      <c r="F1" s="15"/>
    </row>
    <row r="2" spans="1:6" ht="74.25" customHeight="1" x14ac:dyDescent="0.25">
      <c r="A2" s="14" t="s">
        <v>590</v>
      </c>
      <c r="B2" s="14"/>
      <c r="C2" s="14"/>
      <c r="D2" s="14"/>
      <c r="E2" s="14"/>
      <c r="F2" s="14"/>
    </row>
    <row r="3" spans="1:6" ht="120" x14ac:dyDescent="0.25">
      <c r="A3" s="2" t="s">
        <v>5</v>
      </c>
      <c r="B3" s="2" t="s">
        <v>4</v>
      </c>
      <c r="C3" s="2" t="s">
        <v>3</v>
      </c>
      <c r="D3" s="2" t="s">
        <v>2</v>
      </c>
      <c r="E3" s="16" t="s">
        <v>1</v>
      </c>
      <c r="F3" s="2" t="s">
        <v>0</v>
      </c>
    </row>
    <row r="4" spans="1:6" ht="13.5" customHeight="1" x14ac:dyDescent="0.25">
      <c r="A4" s="2">
        <v>1</v>
      </c>
      <c r="B4" s="2">
        <v>2</v>
      </c>
      <c r="C4" s="2">
        <v>3</v>
      </c>
      <c r="D4" s="2">
        <v>4</v>
      </c>
      <c r="E4" s="16">
        <v>5</v>
      </c>
      <c r="F4" s="2">
        <v>6</v>
      </c>
    </row>
    <row r="5" spans="1:6" x14ac:dyDescent="0.25">
      <c r="A5" s="3">
        <v>1</v>
      </c>
      <c r="B5" s="3">
        <v>252</v>
      </c>
      <c r="C5" s="3" t="s">
        <v>12</v>
      </c>
      <c r="D5" s="3" t="s">
        <v>390</v>
      </c>
      <c r="E5" s="16">
        <v>173.87999999999982</v>
      </c>
      <c r="F5" s="2"/>
    </row>
    <row r="6" spans="1:6" x14ac:dyDescent="0.25">
      <c r="A6" s="3">
        <v>2</v>
      </c>
      <c r="B6" s="3">
        <v>200</v>
      </c>
      <c r="C6" s="3" t="s">
        <v>391</v>
      </c>
      <c r="D6" s="3" t="s">
        <v>392</v>
      </c>
      <c r="E6" s="16">
        <v>27.600000000000012</v>
      </c>
      <c r="F6" s="2"/>
    </row>
    <row r="7" spans="1:6" x14ac:dyDescent="0.25">
      <c r="A7" s="3">
        <v>3</v>
      </c>
      <c r="B7" s="3">
        <v>211</v>
      </c>
      <c r="C7" s="3" t="s">
        <v>391</v>
      </c>
      <c r="D7" s="3" t="s">
        <v>390</v>
      </c>
      <c r="E7" s="16">
        <v>401.23899999999998</v>
      </c>
      <c r="F7" s="2"/>
    </row>
    <row r="8" spans="1:6" x14ac:dyDescent="0.25">
      <c r="A8" s="3">
        <v>4</v>
      </c>
      <c r="B8" s="3">
        <v>186</v>
      </c>
      <c r="C8" s="3" t="s">
        <v>391</v>
      </c>
      <c r="D8" s="3" t="s">
        <v>390</v>
      </c>
      <c r="E8" s="16">
        <v>93.879999999999853</v>
      </c>
      <c r="F8" s="2"/>
    </row>
    <row r="9" spans="1:6" x14ac:dyDescent="0.25">
      <c r="A9" s="3">
        <v>5</v>
      </c>
      <c r="B9" s="3">
        <v>197</v>
      </c>
      <c r="C9" s="3" t="s">
        <v>391</v>
      </c>
      <c r="D9" s="3" t="s">
        <v>390</v>
      </c>
      <c r="E9" s="16">
        <v>174.1999999999999</v>
      </c>
      <c r="F9" s="2"/>
    </row>
    <row r="10" spans="1:6" x14ac:dyDescent="0.25">
      <c r="A10" s="3">
        <v>6</v>
      </c>
      <c r="B10" s="3">
        <v>213</v>
      </c>
      <c r="C10" s="3" t="s">
        <v>391</v>
      </c>
      <c r="D10" s="3" t="s">
        <v>390</v>
      </c>
      <c r="E10" s="16">
        <v>173.87999999999982</v>
      </c>
      <c r="F10" s="2"/>
    </row>
    <row r="11" spans="1:6" x14ac:dyDescent="0.25">
      <c r="A11" s="3">
        <v>7</v>
      </c>
      <c r="B11" s="3">
        <v>27782</v>
      </c>
      <c r="C11" s="3" t="s">
        <v>393</v>
      </c>
      <c r="D11" s="3" t="s">
        <v>392</v>
      </c>
      <c r="E11" s="16">
        <v>68</v>
      </c>
      <c r="F11" s="2"/>
    </row>
    <row r="12" spans="1:6" x14ac:dyDescent="0.25">
      <c r="A12" s="3">
        <v>8</v>
      </c>
      <c r="B12" s="3">
        <v>27797</v>
      </c>
      <c r="C12" s="3" t="s">
        <v>393</v>
      </c>
      <c r="D12" s="3">
        <v>250</v>
      </c>
      <c r="E12" s="16">
        <v>299.34000000000003</v>
      </c>
      <c r="F12" s="2"/>
    </row>
    <row r="13" spans="1:6" x14ac:dyDescent="0.25">
      <c r="A13" s="3">
        <v>9</v>
      </c>
      <c r="B13" s="3">
        <v>27787</v>
      </c>
      <c r="C13" s="3" t="s">
        <v>394</v>
      </c>
      <c r="D13" s="3">
        <v>630</v>
      </c>
      <c r="E13" s="16">
        <v>326.7</v>
      </c>
      <c r="F13" s="2"/>
    </row>
    <row r="14" spans="1:6" x14ac:dyDescent="0.25">
      <c r="A14" s="3">
        <v>10</v>
      </c>
      <c r="B14" s="3">
        <v>27786</v>
      </c>
      <c r="C14" s="3" t="s">
        <v>394</v>
      </c>
      <c r="D14" s="3">
        <v>630</v>
      </c>
      <c r="E14" s="16">
        <v>200.7</v>
      </c>
      <c r="F14" s="2"/>
    </row>
    <row r="15" spans="1:6" ht="30" x14ac:dyDescent="0.25">
      <c r="A15" s="3">
        <v>11</v>
      </c>
      <c r="B15" s="3">
        <v>27444</v>
      </c>
      <c r="C15" s="3" t="s">
        <v>14</v>
      </c>
      <c r="D15" s="3">
        <v>63</v>
      </c>
      <c r="E15" s="16">
        <v>13.549999999999992</v>
      </c>
      <c r="F15" s="2"/>
    </row>
    <row r="16" spans="1:6" x14ac:dyDescent="0.25">
      <c r="A16" s="3">
        <v>12</v>
      </c>
      <c r="B16" s="3">
        <v>27788</v>
      </c>
      <c r="C16" s="3" t="s">
        <v>395</v>
      </c>
      <c r="D16" s="3" t="s">
        <v>396</v>
      </c>
      <c r="E16" s="16">
        <v>148.89999999999998</v>
      </c>
      <c r="F16" s="2"/>
    </row>
    <row r="17" spans="1:6" ht="30" x14ac:dyDescent="0.25">
      <c r="A17" s="3">
        <v>13</v>
      </c>
      <c r="B17" s="3">
        <v>20503</v>
      </c>
      <c r="C17" s="3" t="s">
        <v>397</v>
      </c>
      <c r="D17" s="3">
        <v>180</v>
      </c>
      <c r="E17" s="16">
        <v>153</v>
      </c>
      <c r="F17" s="2"/>
    </row>
    <row r="18" spans="1:6" x14ac:dyDescent="0.25">
      <c r="A18" s="3">
        <v>14</v>
      </c>
      <c r="B18" s="3">
        <v>21901</v>
      </c>
      <c r="C18" s="3" t="s">
        <v>398</v>
      </c>
      <c r="D18" s="5">
        <v>63</v>
      </c>
      <c r="E18" s="16">
        <v>10.679999999999994</v>
      </c>
      <c r="F18" s="2"/>
    </row>
    <row r="19" spans="1:6" x14ac:dyDescent="0.25">
      <c r="A19" s="3">
        <v>15</v>
      </c>
      <c r="B19" s="3">
        <v>21207</v>
      </c>
      <c r="C19" s="3" t="s">
        <v>399</v>
      </c>
      <c r="D19" s="3">
        <v>160</v>
      </c>
      <c r="E19" s="16">
        <v>33.6</v>
      </c>
      <c r="F19" s="2"/>
    </row>
    <row r="20" spans="1:6" ht="30" x14ac:dyDescent="0.25">
      <c r="A20" s="3">
        <v>16</v>
      </c>
      <c r="B20" s="3">
        <v>27452</v>
      </c>
      <c r="C20" s="3" t="s">
        <v>26</v>
      </c>
      <c r="D20" s="3">
        <v>63</v>
      </c>
      <c r="E20" s="16">
        <v>13.549999999999992</v>
      </c>
      <c r="F20" s="2"/>
    </row>
    <row r="21" spans="1:6" x14ac:dyDescent="0.25">
      <c r="A21" s="3">
        <v>17</v>
      </c>
      <c r="B21" s="3">
        <v>21208</v>
      </c>
      <c r="C21" s="3" t="s">
        <v>400</v>
      </c>
      <c r="D21" s="3">
        <v>63</v>
      </c>
      <c r="E21" s="16">
        <v>10.349999999999998</v>
      </c>
      <c r="F21" s="2"/>
    </row>
    <row r="22" spans="1:6" x14ac:dyDescent="0.25">
      <c r="A22" s="3">
        <v>18</v>
      </c>
      <c r="B22" s="3">
        <v>21209</v>
      </c>
      <c r="C22" s="3" t="s">
        <v>400</v>
      </c>
      <c r="D22" s="3">
        <v>100</v>
      </c>
      <c r="E22" s="16">
        <v>17</v>
      </c>
      <c r="F22" s="2"/>
    </row>
    <row r="23" spans="1:6" ht="30" x14ac:dyDescent="0.25">
      <c r="A23" s="3">
        <v>19</v>
      </c>
      <c r="B23" s="3">
        <v>27407</v>
      </c>
      <c r="C23" s="3" t="s">
        <v>401</v>
      </c>
      <c r="D23" s="3">
        <v>400</v>
      </c>
      <c r="E23" s="16">
        <v>84.000000000000014</v>
      </c>
      <c r="F23" s="2"/>
    </row>
    <row r="24" spans="1:6" ht="30" x14ac:dyDescent="0.25">
      <c r="A24" s="3">
        <v>20</v>
      </c>
      <c r="B24" s="3">
        <v>27409</v>
      </c>
      <c r="C24" s="3" t="s">
        <v>401</v>
      </c>
      <c r="D24" s="3" t="s">
        <v>402</v>
      </c>
      <c r="E24" s="16">
        <v>164.49999999999997</v>
      </c>
      <c r="F24" s="2"/>
    </row>
    <row r="25" spans="1:6" ht="30" x14ac:dyDescent="0.25">
      <c r="A25" s="3">
        <v>21</v>
      </c>
      <c r="B25" s="3" t="s">
        <v>403</v>
      </c>
      <c r="C25" s="3" t="s">
        <v>401</v>
      </c>
      <c r="D25" s="5">
        <v>250</v>
      </c>
      <c r="E25" s="16">
        <v>114.49999999999999</v>
      </c>
      <c r="F25" s="2"/>
    </row>
    <row r="26" spans="1:6" ht="30" x14ac:dyDescent="0.25">
      <c r="A26" s="3">
        <v>22</v>
      </c>
      <c r="B26" s="3">
        <v>27435</v>
      </c>
      <c r="C26" s="3" t="s">
        <v>401</v>
      </c>
      <c r="D26" s="5">
        <v>630</v>
      </c>
      <c r="E26" s="16">
        <v>527.27499999999998</v>
      </c>
      <c r="F26" s="2"/>
    </row>
    <row r="27" spans="1:6" ht="30" x14ac:dyDescent="0.25">
      <c r="A27" s="3">
        <v>23</v>
      </c>
      <c r="B27" s="3">
        <v>27431</v>
      </c>
      <c r="C27" s="3" t="s">
        <v>401</v>
      </c>
      <c r="D27" s="3">
        <v>400</v>
      </c>
      <c r="E27" s="16">
        <v>84.000000000000014</v>
      </c>
      <c r="F27" s="2"/>
    </row>
    <row r="28" spans="1:6" ht="30" x14ac:dyDescent="0.25">
      <c r="A28" s="3">
        <v>24</v>
      </c>
      <c r="B28" s="3" t="s">
        <v>596</v>
      </c>
      <c r="C28" s="3" t="s">
        <v>401</v>
      </c>
      <c r="D28" s="3">
        <v>400</v>
      </c>
      <c r="E28" s="16">
        <f>84-5/0.94</f>
        <v>78.680851063829792</v>
      </c>
      <c r="F28" s="2"/>
    </row>
    <row r="29" spans="1:6" x14ac:dyDescent="0.25">
      <c r="A29" s="3">
        <v>25</v>
      </c>
      <c r="B29" s="3">
        <v>27434</v>
      </c>
      <c r="C29" s="3" t="s">
        <v>405</v>
      </c>
      <c r="D29" s="3">
        <v>400</v>
      </c>
      <c r="E29" s="16">
        <v>84.000000000000014</v>
      </c>
      <c r="F29" s="2"/>
    </row>
    <row r="30" spans="1:6" ht="30" x14ac:dyDescent="0.25">
      <c r="A30" s="3">
        <v>26</v>
      </c>
      <c r="B30" s="3">
        <v>27445</v>
      </c>
      <c r="C30" s="3" t="s">
        <v>401</v>
      </c>
      <c r="D30" s="5">
        <v>160</v>
      </c>
      <c r="E30" s="16">
        <v>33.6</v>
      </c>
      <c r="F30" s="2"/>
    </row>
    <row r="31" spans="1:6" ht="30" x14ac:dyDescent="0.25">
      <c r="A31" s="3">
        <v>27</v>
      </c>
      <c r="B31" s="3">
        <v>27446</v>
      </c>
      <c r="C31" s="3" t="s">
        <v>401</v>
      </c>
      <c r="D31" s="5">
        <v>250</v>
      </c>
      <c r="E31" s="16">
        <v>33.6</v>
      </c>
      <c r="F31" s="2"/>
    </row>
    <row r="32" spans="1:6" x14ac:dyDescent="0.25">
      <c r="A32" s="3">
        <v>28</v>
      </c>
      <c r="B32" s="3">
        <v>22701</v>
      </c>
      <c r="C32" s="3" t="s">
        <v>407</v>
      </c>
      <c r="D32" s="3">
        <v>160</v>
      </c>
      <c r="E32" s="16">
        <v>33.6</v>
      </c>
      <c r="F32" s="2"/>
    </row>
    <row r="33" spans="1:6" x14ac:dyDescent="0.25">
      <c r="A33" s="3">
        <v>29</v>
      </c>
      <c r="B33" s="3">
        <v>196</v>
      </c>
      <c r="C33" s="3" t="s">
        <v>408</v>
      </c>
      <c r="D33" s="3" t="s">
        <v>392</v>
      </c>
      <c r="E33" s="16">
        <v>110.40000000000005</v>
      </c>
      <c r="F33" s="2"/>
    </row>
    <row r="34" spans="1:6" x14ac:dyDescent="0.25">
      <c r="A34" s="3">
        <v>30</v>
      </c>
      <c r="B34" s="3">
        <v>190</v>
      </c>
      <c r="C34" s="3" t="s">
        <v>409</v>
      </c>
      <c r="D34" s="3" t="s">
        <v>390</v>
      </c>
      <c r="E34" s="16">
        <v>173.87999999999982</v>
      </c>
      <c r="F34" s="2"/>
    </row>
    <row r="35" spans="1:6" ht="45" x14ac:dyDescent="0.25">
      <c r="A35" s="3">
        <v>31</v>
      </c>
      <c r="B35" s="3">
        <v>63073</v>
      </c>
      <c r="C35" s="3" t="s">
        <v>20</v>
      </c>
      <c r="D35" s="3">
        <v>160</v>
      </c>
      <c r="E35" s="16">
        <v>40.000000000000007</v>
      </c>
      <c r="F35" s="2"/>
    </row>
    <row r="36" spans="1:6" ht="45" x14ac:dyDescent="0.25">
      <c r="A36" s="3">
        <v>32</v>
      </c>
      <c r="B36" s="3">
        <v>63081</v>
      </c>
      <c r="C36" s="3" t="s">
        <v>19</v>
      </c>
      <c r="D36" s="3">
        <v>400</v>
      </c>
      <c r="E36" s="16">
        <v>140</v>
      </c>
      <c r="F36" s="2"/>
    </row>
    <row r="37" spans="1:6" x14ac:dyDescent="0.25">
      <c r="A37" s="3">
        <v>33</v>
      </c>
      <c r="B37" s="3">
        <v>63077</v>
      </c>
      <c r="C37" s="3" t="s">
        <v>410</v>
      </c>
      <c r="D37" s="3">
        <v>400</v>
      </c>
      <c r="E37" s="16">
        <v>96.5</v>
      </c>
      <c r="F37" s="2"/>
    </row>
    <row r="38" spans="1:6" x14ac:dyDescent="0.25">
      <c r="A38" s="3">
        <v>34</v>
      </c>
      <c r="B38" s="3">
        <v>63060</v>
      </c>
      <c r="C38" s="3" t="s">
        <v>410</v>
      </c>
      <c r="D38" s="3">
        <v>250</v>
      </c>
      <c r="E38" s="16">
        <v>61.29999999999999</v>
      </c>
      <c r="F38" s="2"/>
    </row>
    <row r="39" spans="1:6" x14ac:dyDescent="0.25">
      <c r="A39" s="3">
        <v>35</v>
      </c>
      <c r="B39" s="3">
        <v>63803</v>
      </c>
      <c r="C39" s="3" t="s">
        <v>411</v>
      </c>
      <c r="D39" s="3">
        <v>100</v>
      </c>
      <c r="E39" s="16">
        <v>38.35</v>
      </c>
      <c r="F39" s="2"/>
    </row>
    <row r="40" spans="1:6" x14ac:dyDescent="0.25">
      <c r="A40" s="3">
        <v>36</v>
      </c>
      <c r="B40" s="3">
        <v>35604</v>
      </c>
      <c r="C40" s="3" t="s">
        <v>412</v>
      </c>
      <c r="D40" s="3">
        <v>100</v>
      </c>
      <c r="E40" s="16">
        <v>21.000000000000004</v>
      </c>
      <c r="F40" s="2"/>
    </row>
    <row r="41" spans="1:6" x14ac:dyDescent="0.25">
      <c r="A41" s="3">
        <v>37</v>
      </c>
      <c r="B41" s="3">
        <v>37515</v>
      </c>
      <c r="C41" s="3" t="s">
        <v>413</v>
      </c>
      <c r="D41" s="3">
        <v>250</v>
      </c>
      <c r="E41" s="16">
        <v>109.125</v>
      </c>
      <c r="F41" s="2"/>
    </row>
    <row r="42" spans="1:6" x14ac:dyDescent="0.25">
      <c r="A42" s="3">
        <v>38</v>
      </c>
      <c r="B42" s="3">
        <v>36011</v>
      </c>
      <c r="C42" s="3" t="s">
        <v>414</v>
      </c>
      <c r="D42" s="3">
        <v>100</v>
      </c>
      <c r="E42" s="16">
        <v>10.599999999999998</v>
      </c>
      <c r="F42" s="2"/>
    </row>
    <row r="43" spans="1:6" x14ac:dyDescent="0.25">
      <c r="A43" s="3">
        <v>39</v>
      </c>
      <c r="B43" s="3">
        <v>36012</v>
      </c>
      <c r="C43" s="3" t="s">
        <v>414</v>
      </c>
      <c r="D43" s="5">
        <v>160</v>
      </c>
      <c r="E43" s="16">
        <v>16.800000000000008</v>
      </c>
      <c r="F43" s="2"/>
    </row>
    <row r="44" spans="1:6" x14ac:dyDescent="0.25">
      <c r="A44" s="3">
        <v>40</v>
      </c>
      <c r="B44" s="3">
        <v>36021</v>
      </c>
      <c r="C44" s="3" t="s">
        <v>414</v>
      </c>
      <c r="D44" s="3">
        <v>100</v>
      </c>
      <c r="E44" s="16">
        <v>10.599999999999998</v>
      </c>
      <c r="F44" s="2"/>
    </row>
    <row r="45" spans="1:6" x14ac:dyDescent="0.25">
      <c r="A45" s="3">
        <v>41</v>
      </c>
      <c r="B45" s="3">
        <v>36015</v>
      </c>
      <c r="C45" s="3" t="s">
        <v>415</v>
      </c>
      <c r="D45" s="3">
        <v>560</v>
      </c>
      <c r="E45" s="16">
        <v>59.199999999999918</v>
      </c>
      <c r="F45" s="2"/>
    </row>
    <row r="46" spans="1:6" ht="30" x14ac:dyDescent="0.25">
      <c r="A46" s="3">
        <v>42</v>
      </c>
      <c r="B46" s="3">
        <v>36814</v>
      </c>
      <c r="C46" s="3" t="s">
        <v>416</v>
      </c>
      <c r="D46" s="3">
        <v>400</v>
      </c>
      <c r="E46" s="16">
        <v>42.399999999999991</v>
      </c>
      <c r="F46" s="2"/>
    </row>
    <row r="47" spans="1:6" ht="45" x14ac:dyDescent="0.25">
      <c r="A47" s="3">
        <v>43</v>
      </c>
      <c r="B47" s="3">
        <v>34101</v>
      </c>
      <c r="C47" s="3" t="s">
        <v>18</v>
      </c>
      <c r="D47" s="3">
        <v>160</v>
      </c>
      <c r="E47" s="16">
        <v>33.6</v>
      </c>
      <c r="F47" s="2"/>
    </row>
    <row r="48" spans="1:6" ht="45" x14ac:dyDescent="0.25">
      <c r="A48" s="3">
        <v>44</v>
      </c>
      <c r="B48" s="3">
        <v>33617</v>
      </c>
      <c r="C48" s="3" t="s">
        <v>17</v>
      </c>
      <c r="D48" s="3">
        <v>100</v>
      </c>
      <c r="E48" s="16">
        <v>21.000000000000004</v>
      </c>
      <c r="F48" s="2"/>
    </row>
    <row r="49" spans="1:6" ht="30" x14ac:dyDescent="0.25">
      <c r="A49" s="3">
        <v>45</v>
      </c>
      <c r="B49" s="3">
        <v>33618</v>
      </c>
      <c r="C49" s="3" t="s">
        <v>22</v>
      </c>
      <c r="D49" s="3">
        <v>100</v>
      </c>
      <c r="E49" s="16">
        <v>21.000000000000004</v>
      </c>
      <c r="F49" s="2"/>
    </row>
    <row r="50" spans="1:6" ht="30" x14ac:dyDescent="0.25">
      <c r="A50" s="3">
        <v>46</v>
      </c>
      <c r="B50" s="3">
        <v>27901</v>
      </c>
      <c r="C50" s="3" t="s">
        <v>417</v>
      </c>
      <c r="D50" s="3">
        <v>100</v>
      </c>
      <c r="E50" s="16">
        <v>89.25</v>
      </c>
      <c r="F50" s="2"/>
    </row>
    <row r="51" spans="1:6" x14ac:dyDescent="0.25">
      <c r="A51" s="3">
        <v>47</v>
      </c>
      <c r="B51" s="3">
        <v>27902</v>
      </c>
      <c r="C51" s="3" t="s">
        <v>418</v>
      </c>
      <c r="D51" s="3">
        <v>100</v>
      </c>
      <c r="E51" s="16">
        <v>89.25</v>
      </c>
      <c r="F51" s="2"/>
    </row>
    <row r="52" spans="1:6" ht="30" x14ac:dyDescent="0.25">
      <c r="A52" s="3">
        <v>48</v>
      </c>
      <c r="B52" s="3">
        <v>25601</v>
      </c>
      <c r="C52" s="3" t="s">
        <v>417</v>
      </c>
      <c r="D52" s="3">
        <v>100</v>
      </c>
      <c r="E52" s="16">
        <v>65</v>
      </c>
      <c r="F52" s="2"/>
    </row>
    <row r="53" spans="1:6" x14ac:dyDescent="0.25">
      <c r="A53" s="3">
        <v>49</v>
      </c>
      <c r="B53" s="3" t="s">
        <v>605</v>
      </c>
      <c r="C53" s="3" t="s">
        <v>604</v>
      </c>
      <c r="D53" s="3">
        <v>160</v>
      </c>
      <c r="E53" s="16">
        <f>10.35-10/0.94</f>
        <v>-0.2882978723404257</v>
      </c>
      <c r="F53" s="2"/>
    </row>
    <row r="54" spans="1:6" x14ac:dyDescent="0.25">
      <c r="A54" s="3">
        <v>50</v>
      </c>
      <c r="B54" s="3">
        <v>21402</v>
      </c>
      <c r="C54" s="3" t="s">
        <v>419</v>
      </c>
      <c r="D54" s="3">
        <v>100</v>
      </c>
      <c r="E54" s="16">
        <v>10</v>
      </c>
      <c r="F54" s="2"/>
    </row>
    <row r="55" spans="1:6" ht="30" x14ac:dyDescent="0.25">
      <c r="A55" s="3">
        <v>51</v>
      </c>
      <c r="B55" s="3">
        <v>21301</v>
      </c>
      <c r="C55" s="3" t="s">
        <v>420</v>
      </c>
      <c r="D55" s="3">
        <v>63</v>
      </c>
      <c r="E55" s="16">
        <v>13.229999999999999</v>
      </c>
      <c r="F55" s="2"/>
    </row>
    <row r="56" spans="1:6" ht="30" x14ac:dyDescent="0.25">
      <c r="A56" s="3">
        <v>52</v>
      </c>
      <c r="B56" s="3">
        <v>28001</v>
      </c>
      <c r="C56" s="3" t="s">
        <v>15</v>
      </c>
      <c r="D56" s="3">
        <v>40</v>
      </c>
      <c r="E56" s="16">
        <v>8.4</v>
      </c>
      <c r="F56" s="2"/>
    </row>
    <row r="57" spans="1:6" x14ac:dyDescent="0.25">
      <c r="A57" s="3">
        <v>53</v>
      </c>
      <c r="B57" s="3">
        <v>50143</v>
      </c>
      <c r="C57" s="3" t="s">
        <v>23</v>
      </c>
      <c r="D57" s="3">
        <v>100</v>
      </c>
      <c r="E57" s="16">
        <v>45</v>
      </c>
      <c r="F57" s="2"/>
    </row>
    <row r="58" spans="1:6" x14ac:dyDescent="0.25">
      <c r="A58" s="3">
        <v>54</v>
      </c>
      <c r="B58" s="3">
        <v>50141</v>
      </c>
      <c r="C58" s="3" t="s">
        <v>24</v>
      </c>
      <c r="D58" s="3">
        <v>560</v>
      </c>
      <c r="E58" s="16">
        <v>10</v>
      </c>
      <c r="F58" s="2"/>
    </row>
    <row r="59" spans="1:6" x14ac:dyDescent="0.25">
      <c r="A59" s="3">
        <v>55</v>
      </c>
      <c r="B59" s="3">
        <v>50114</v>
      </c>
      <c r="C59" s="3" t="s">
        <v>23</v>
      </c>
      <c r="D59" s="3">
        <v>250</v>
      </c>
      <c r="E59" s="16">
        <v>110.49999999999999</v>
      </c>
      <c r="F59" s="2"/>
    </row>
    <row r="60" spans="1:6" x14ac:dyDescent="0.25">
      <c r="A60" s="3">
        <v>56</v>
      </c>
      <c r="B60" s="3">
        <v>50119</v>
      </c>
      <c r="C60" s="3" t="s">
        <v>23</v>
      </c>
      <c r="D60" s="3">
        <v>250</v>
      </c>
      <c r="E60" s="16">
        <v>42.499999999999986</v>
      </c>
      <c r="F60" s="2"/>
    </row>
    <row r="61" spans="1:6" x14ac:dyDescent="0.25">
      <c r="A61" s="3">
        <v>57</v>
      </c>
      <c r="B61" s="3">
        <v>50158</v>
      </c>
      <c r="C61" s="3" t="s">
        <v>23</v>
      </c>
      <c r="D61" s="3">
        <v>250</v>
      </c>
      <c r="E61" s="16">
        <v>147.29999999999998</v>
      </c>
      <c r="F61" s="2"/>
    </row>
    <row r="62" spans="1:6" ht="30" x14ac:dyDescent="0.25">
      <c r="A62" s="3">
        <v>58</v>
      </c>
      <c r="B62" s="3">
        <v>50123</v>
      </c>
      <c r="C62" s="3" t="s">
        <v>25</v>
      </c>
      <c r="D62" s="3">
        <v>250</v>
      </c>
      <c r="E62" s="16">
        <v>75.539999999999992</v>
      </c>
      <c r="F62" s="2"/>
    </row>
    <row r="63" spans="1:6" x14ac:dyDescent="0.25">
      <c r="A63" s="3">
        <v>59</v>
      </c>
      <c r="B63" s="3" t="s">
        <v>421</v>
      </c>
      <c r="C63" s="3" t="s">
        <v>409</v>
      </c>
      <c r="D63" s="3" t="s">
        <v>9</v>
      </c>
      <c r="E63" s="16">
        <v>174.1999999999999</v>
      </c>
      <c r="F63" s="2"/>
    </row>
    <row r="64" spans="1:6" ht="30" x14ac:dyDescent="0.25">
      <c r="A64" s="3">
        <v>60</v>
      </c>
      <c r="B64" s="3" t="s">
        <v>422</v>
      </c>
      <c r="C64" s="3" t="s">
        <v>6</v>
      </c>
      <c r="D64" s="3" t="s">
        <v>423</v>
      </c>
      <c r="E64" s="16">
        <v>731.5</v>
      </c>
      <c r="F64" s="2"/>
    </row>
    <row r="65" spans="1:6" x14ac:dyDescent="0.25">
      <c r="A65" s="3">
        <v>61</v>
      </c>
      <c r="B65" s="3">
        <v>214</v>
      </c>
      <c r="C65" s="3" t="s">
        <v>409</v>
      </c>
      <c r="D65" s="3" t="s">
        <v>392</v>
      </c>
      <c r="E65" s="16">
        <v>10</v>
      </c>
      <c r="F65" s="2"/>
    </row>
    <row r="66" spans="1:6" x14ac:dyDescent="0.25">
      <c r="A66" s="3">
        <v>62</v>
      </c>
      <c r="B66" s="3">
        <v>216</v>
      </c>
      <c r="C66" s="3" t="s">
        <v>409</v>
      </c>
      <c r="D66" s="3">
        <v>400</v>
      </c>
      <c r="E66" s="16">
        <v>55.200000000000024</v>
      </c>
      <c r="F66" s="2"/>
    </row>
    <row r="67" spans="1:6" x14ac:dyDescent="0.25">
      <c r="A67" s="3">
        <v>63</v>
      </c>
      <c r="B67" s="3">
        <v>292</v>
      </c>
      <c r="C67" s="3" t="s">
        <v>27</v>
      </c>
      <c r="D67" s="3">
        <v>1600</v>
      </c>
      <c r="E67" s="16">
        <v>864.6</v>
      </c>
      <c r="F67" s="2"/>
    </row>
    <row r="68" spans="1:6" x14ac:dyDescent="0.25">
      <c r="A68" s="3">
        <v>64</v>
      </c>
      <c r="B68" s="3">
        <v>293</v>
      </c>
      <c r="C68" s="3" t="s">
        <v>424</v>
      </c>
      <c r="D68" s="3">
        <v>1000</v>
      </c>
      <c r="E68" s="16">
        <v>275.99999999999977</v>
      </c>
      <c r="F68" s="2"/>
    </row>
    <row r="69" spans="1:6" ht="30" x14ac:dyDescent="0.25">
      <c r="A69" s="3">
        <v>65</v>
      </c>
      <c r="B69" s="3" t="s">
        <v>548</v>
      </c>
      <c r="C69" s="3" t="s">
        <v>547</v>
      </c>
      <c r="D69" s="3">
        <v>1250</v>
      </c>
      <c r="E69" s="16">
        <v>344.99999999999977</v>
      </c>
      <c r="F69" s="2"/>
    </row>
    <row r="70" spans="1:6" x14ac:dyDescent="0.25">
      <c r="A70" s="3">
        <v>66</v>
      </c>
      <c r="B70" s="3">
        <v>222</v>
      </c>
      <c r="C70" s="3" t="s">
        <v>391</v>
      </c>
      <c r="D70" s="3" t="s">
        <v>390</v>
      </c>
      <c r="E70" s="16">
        <v>173.87999999999982</v>
      </c>
      <c r="F70" s="2"/>
    </row>
    <row r="71" spans="1:6" ht="30" x14ac:dyDescent="0.25">
      <c r="A71" s="3">
        <v>67</v>
      </c>
      <c r="B71" s="3">
        <v>261</v>
      </c>
      <c r="C71" s="3" t="s">
        <v>11</v>
      </c>
      <c r="D71" s="3">
        <v>160</v>
      </c>
      <c r="E71" s="16">
        <v>36.499999999999979</v>
      </c>
      <c r="F71" s="2"/>
    </row>
    <row r="72" spans="1:6" ht="30" x14ac:dyDescent="0.25">
      <c r="A72" s="3">
        <v>68</v>
      </c>
      <c r="B72" s="3" t="s">
        <v>610</v>
      </c>
      <c r="C72" s="3" t="s">
        <v>11</v>
      </c>
      <c r="D72" s="3">
        <v>400</v>
      </c>
      <c r="E72" s="16">
        <f>256-7/0.94</f>
        <v>248.55319148936169</v>
      </c>
      <c r="F72" s="2"/>
    </row>
    <row r="73" spans="1:6" ht="30" x14ac:dyDescent="0.25">
      <c r="A73" s="3">
        <v>69</v>
      </c>
      <c r="B73" s="3">
        <v>264</v>
      </c>
      <c r="C73" s="3" t="s">
        <v>11</v>
      </c>
      <c r="D73" s="3" t="s">
        <v>425</v>
      </c>
      <c r="E73" s="16">
        <v>284.5</v>
      </c>
      <c r="F73" s="2"/>
    </row>
    <row r="74" spans="1:6" ht="30" x14ac:dyDescent="0.25">
      <c r="A74" s="3">
        <v>70</v>
      </c>
      <c r="B74" s="3">
        <v>263</v>
      </c>
      <c r="C74" s="3" t="s">
        <v>11</v>
      </c>
      <c r="D74" s="3" t="s">
        <v>390</v>
      </c>
      <c r="E74" s="16">
        <v>455.27499999999998</v>
      </c>
      <c r="F74" s="2"/>
    </row>
    <row r="75" spans="1:6" ht="30" x14ac:dyDescent="0.25">
      <c r="A75" s="3">
        <v>71</v>
      </c>
      <c r="B75" s="3">
        <v>265</v>
      </c>
      <c r="C75" s="3" t="s">
        <v>11</v>
      </c>
      <c r="D75" s="3">
        <v>250</v>
      </c>
      <c r="E75" s="16">
        <v>130.625</v>
      </c>
      <c r="F75" s="2"/>
    </row>
    <row r="76" spans="1:6" x14ac:dyDescent="0.25">
      <c r="A76" s="3">
        <v>72</v>
      </c>
      <c r="B76" s="3">
        <v>265</v>
      </c>
      <c r="C76" s="3" t="s">
        <v>21</v>
      </c>
      <c r="D76" s="3" t="s">
        <v>392</v>
      </c>
      <c r="E76" s="16">
        <v>172.625</v>
      </c>
      <c r="F76" s="2"/>
    </row>
    <row r="77" spans="1:6" x14ac:dyDescent="0.25">
      <c r="A77" s="3">
        <v>73</v>
      </c>
      <c r="B77" s="3">
        <v>194</v>
      </c>
      <c r="C77" s="3" t="s">
        <v>409</v>
      </c>
      <c r="D77" s="3" t="s">
        <v>390</v>
      </c>
      <c r="E77" s="16">
        <v>137.27499999999998</v>
      </c>
      <c r="F77" s="2"/>
    </row>
    <row r="78" spans="1:6" x14ac:dyDescent="0.25">
      <c r="A78" s="3">
        <v>74</v>
      </c>
      <c r="B78" s="3">
        <v>27004</v>
      </c>
      <c r="C78" s="3" t="s">
        <v>426</v>
      </c>
      <c r="D78" s="3">
        <v>63</v>
      </c>
      <c r="E78" s="16">
        <v>34.227500000000006</v>
      </c>
      <c r="F78" s="2"/>
    </row>
    <row r="79" spans="1:6" ht="30" x14ac:dyDescent="0.25">
      <c r="A79" s="3">
        <v>75</v>
      </c>
      <c r="B79" s="3" t="s">
        <v>599</v>
      </c>
      <c r="C79" s="3" t="s">
        <v>401</v>
      </c>
      <c r="D79" s="3">
        <v>400</v>
      </c>
      <c r="E79" s="16">
        <f>332-15/0.94</f>
        <v>316.04255319148933</v>
      </c>
      <c r="F79" s="2"/>
    </row>
    <row r="80" spans="1:6" ht="43.5" customHeight="1" x14ac:dyDescent="0.25">
      <c r="A80" s="3">
        <v>76</v>
      </c>
      <c r="B80" s="3">
        <v>63080</v>
      </c>
      <c r="C80" s="3" t="s">
        <v>19</v>
      </c>
      <c r="D80" s="3">
        <v>400</v>
      </c>
      <c r="E80" s="16">
        <v>357</v>
      </c>
      <c r="F80" s="2"/>
    </row>
    <row r="81" spans="1:6" x14ac:dyDescent="0.25">
      <c r="A81" s="3">
        <v>77</v>
      </c>
      <c r="B81" s="3" t="s">
        <v>28</v>
      </c>
      <c r="C81" s="3" t="s">
        <v>29</v>
      </c>
      <c r="D81" s="3">
        <v>250</v>
      </c>
      <c r="E81" s="16">
        <v>52.499999999999964</v>
      </c>
      <c r="F81" s="2"/>
    </row>
    <row r="82" spans="1:6" ht="30" x14ac:dyDescent="0.25">
      <c r="A82" s="3">
        <v>78</v>
      </c>
      <c r="B82" s="3" t="s">
        <v>609</v>
      </c>
      <c r="C82" s="3" t="s">
        <v>608</v>
      </c>
      <c r="D82" s="3">
        <v>160</v>
      </c>
      <c r="E82" s="16">
        <f>80-5/0.94</f>
        <v>74.680851063829792</v>
      </c>
      <c r="F82" s="2"/>
    </row>
    <row r="83" spans="1:6" ht="30" x14ac:dyDescent="0.25">
      <c r="A83" s="3">
        <v>79</v>
      </c>
      <c r="B83" s="3" t="s">
        <v>31</v>
      </c>
      <c r="C83" s="3" t="s">
        <v>32</v>
      </c>
      <c r="D83" s="3">
        <v>630</v>
      </c>
      <c r="E83" s="16">
        <v>138</v>
      </c>
      <c r="F83" s="2"/>
    </row>
    <row r="84" spans="1:6" ht="30" x14ac:dyDescent="0.25">
      <c r="A84" s="3">
        <v>80</v>
      </c>
      <c r="B84" s="3" t="s">
        <v>33</v>
      </c>
      <c r="C84" s="3" t="s">
        <v>34</v>
      </c>
      <c r="D84" s="3">
        <v>250</v>
      </c>
      <c r="E84" s="16">
        <v>114.49999999999999</v>
      </c>
      <c r="F84" s="2"/>
    </row>
    <row r="85" spans="1:6" ht="25.5" x14ac:dyDescent="0.25">
      <c r="A85" s="3">
        <v>81</v>
      </c>
      <c r="B85" s="8" t="s">
        <v>543</v>
      </c>
      <c r="C85" s="7" t="s">
        <v>542</v>
      </c>
      <c r="D85" s="3">
        <v>250</v>
      </c>
      <c r="E85" s="16">
        <v>248</v>
      </c>
      <c r="F85" s="2"/>
    </row>
    <row r="86" spans="1:6" ht="30" x14ac:dyDescent="0.25">
      <c r="A86" s="3">
        <v>82</v>
      </c>
      <c r="B86" s="3" t="s">
        <v>35</v>
      </c>
      <c r="C86" s="3" t="s">
        <v>30</v>
      </c>
      <c r="D86" s="3">
        <v>630</v>
      </c>
      <c r="E86" s="16">
        <v>240.2</v>
      </c>
      <c r="F86" s="2"/>
    </row>
    <row r="87" spans="1:6" ht="30" x14ac:dyDescent="0.25">
      <c r="A87" s="3">
        <v>83</v>
      </c>
      <c r="B87" s="3" t="s">
        <v>36</v>
      </c>
      <c r="C87" s="3" t="s">
        <v>30</v>
      </c>
      <c r="D87" s="3">
        <v>100</v>
      </c>
      <c r="E87" s="16">
        <v>10</v>
      </c>
      <c r="F87" s="2"/>
    </row>
    <row r="88" spans="1:6" ht="45" x14ac:dyDescent="0.25">
      <c r="A88" s="3">
        <v>84</v>
      </c>
      <c r="B88" s="3" t="s">
        <v>37</v>
      </c>
      <c r="C88" s="3" t="s">
        <v>38</v>
      </c>
      <c r="D88" s="3">
        <v>160</v>
      </c>
      <c r="E88" s="16">
        <v>94.6</v>
      </c>
      <c r="F88" s="2"/>
    </row>
    <row r="89" spans="1:6" ht="27.75" customHeight="1" x14ac:dyDescent="0.25">
      <c r="A89" s="3">
        <v>85</v>
      </c>
      <c r="B89" s="8" t="s">
        <v>541</v>
      </c>
      <c r="C89" s="7" t="s">
        <v>542</v>
      </c>
      <c r="D89" s="3">
        <v>250</v>
      </c>
      <c r="E89" s="16">
        <v>199</v>
      </c>
      <c r="F89" s="2"/>
    </row>
    <row r="90" spans="1:6" ht="45" x14ac:dyDescent="0.25">
      <c r="A90" s="3">
        <v>86</v>
      </c>
      <c r="B90" s="3" t="s">
        <v>40</v>
      </c>
      <c r="C90" s="3" t="s">
        <v>41</v>
      </c>
      <c r="D90" s="3">
        <v>250</v>
      </c>
      <c r="E90" s="16">
        <v>89</v>
      </c>
      <c r="F90" s="2"/>
    </row>
    <row r="91" spans="1:6" ht="60" x14ac:dyDescent="0.25">
      <c r="A91" s="3">
        <v>87</v>
      </c>
      <c r="B91" s="3" t="s">
        <v>42</v>
      </c>
      <c r="C91" s="3" t="s">
        <v>43</v>
      </c>
      <c r="D91" s="3">
        <v>250</v>
      </c>
      <c r="E91" s="16">
        <v>27</v>
      </c>
      <c r="F91" s="2"/>
    </row>
    <row r="92" spans="1:6" ht="30" x14ac:dyDescent="0.25">
      <c r="A92" s="3">
        <v>88</v>
      </c>
      <c r="B92" s="3" t="s">
        <v>44</v>
      </c>
      <c r="C92" s="3" t="s">
        <v>45</v>
      </c>
      <c r="D92" s="3">
        <v>160</v>
      </c>
      <c r="E92" s="16">
        <v>56</v>
      </c>
      <c r="F92" s="2"/>
    </row>
    <row r="93" spans="1:6" ht="30" x14ac:dyDescent="0.25">
      <c r="A93" s="3">
        <v>89</v>
      </c>
      <c r="B93" s="3" t="s">
        <v>46</v>
      </c>
      <c r="C93" s="3" t="s">
        <v>47</v>
      </c>
      <c r="D93" s="3">
        <v>160</v>
      </c>
      <c r="E93" s="16">
        <v>56</v>
      </c>
      <c r="F93" s="2"/>
    </row>
    <row r="94" spans="1:6" ht="30" x14ac:dyDescent="0.25">
      <c r="A94" s="3">
        <v>90</v>
      </c>
      <c r="B94" s="3" t="s">
        <v>48</v>
      </c>
      <c r="C94" s="3" t="s">
        <v>49</v>
      </c>
      <c r="D94" s="3">
        <v>160</v>
      </c>
      <c r="E94" s="16">
        <v>212</v>
      </c>
      <c r="F94" s="2"/>
    </row>
    <row r="95" spans="1:6" ht="30" x14ac:dyDescent="0.25">
      <c r="A95" s="3">
        <v>91</v>
      </c>
      <c r="B95" s="3" t="s">
        <v>50</v>
      </c>
      <c r="C95" s="3" t="s">
        <v>51</v>
      </c>
      <c r="D95" s="3">
        <v>160</v>
      </c>
      <c r="E95" s="16">
        <v>222</v>
      </c>
      <c r="F95" s="2"/>
    </row>
    <row r="96" spans="1:6" ht="45" x14ac:dyDescent="0.25">
      <c r="A96" s="3">
        <v>92</v>
      </c>
      <c r="B96" s="3" t="s">
        <v>52</v>
      </c>
      <c r="C96" s="3" t="s">
        <v>53</v>
      </c>
      <c r="D96" s="3">
        <v>400</v>
      </c>
      <c r="E96" s="16">
        <v>50</v>
      </c>
      <c r="F96" s="2"/>
    </row>
    <row r="97" spans="1:6" x14ac:dyDescent="0.25">
      <c r="A97" s="3">
        <v>93</v>
      </c>
      <c r="B97" s="3" t="s">
        <v>54</v>
      </c>
      <c r="C97" s="4"/>
      <c r="D97" s="3">
        <v>250</v>
      </c>
      <c r="E97" s="16">
        <v>222</v>
      </c>
      <c r="F97" s="2"/>
    </row>
    <row r="98" spans="1:6" ht="30" x14ac:dyDescent="0.25">
      <c r="A98" s="3">
        <v>94</v>
      </c>
      <c r="B98" s="3" t="s">
        <v>55</v>
      </c>
      <c r="C98" s="3" t="s">
        <v>56</v>
      </c>
      <c r="D98" s="3">
        <v>160</v>
      </c>
      <c r="E98" s="16">
        <v>222</v>
      </c>
      <c r="F98" s="2"/>
    </row>
    <row r="99" spans="1:6" ht="45" x14ac:dyDescent="0.25">
      <c r="A99" s="3">
        <v>95</v>
      </c>
      <c r="B99" s="3" t="s">
        <v>57</v>
      </c>
      <c r="C99" s="3" t="s">
        <v>58</v>
      </c>
      <c r="D99" s="3">
        <v>60</v>
      </c>
      <c r="E99" s="16">
        <v>356</v>
      </c>
      <c r="F99" s="2"/>
    </row>
    <row r="100" spans="1:6" ht="30" x14ac:dyDescent="0.25">
      <c r="A100" s="3">
        <v>96</v>
      </c>
      <c r="B100" s="3" t="s">
        <v>59</v>
      </c>
      <c r="C100" s="3" t="s">
        <v>60</v>
      </c>
      <c r="D100" s="3">
        <v>250</v>
      </c>
      <c r="E100" s="16">
        <v>212</v>
      </c>
      <c r="F100" s="2"/>
    </row>
    <row r="101" spans="1:6" ht="45" x14ac:dyDescent="0.25">
      <c r="A101" s="3">
        <v>97</v>
      </c>
      <c r="B101" s="3" t="s">
        <v>61</v>
      </c>
      <c r="C101" s="3" t="s">
        <v>62</v>
      </c>
      <c r="D101" s="3">
        <v>250</v>
      </c>
      <c r="E101" s="16">
        <v>142.4</v>
      </c>
      <c r="F101" s="2"/>
    </row>
    <row r="102" spans="1:6" ht="45" x14ac:dyDescent="0.25">
      <c r="A102" s="3">
        <v>98</v>
      </c>
      <c r="B102" s="3" t="s">
        <v>63</v>
      </c>
      <c r="C102" s="3" t="s">
        <v>64</v>
      </c>
      <c r="D102" s="3">
        <v>160</v>
      </c>
      <c r="E102" s="16">
        <v>356</v>
      </c>
      <c r="F102" s="2"/>
    </row>
    <row r="103" spans="1:6" ht="30" x14ac:dyDescent="0.25">
      <c r="A103" s="3">
        <v>99</v>
      </c>
      <c r="B103" s="3" t="s">
        <v>65</v>
      </c>
      <c r="C103" s="3" t="s">
        <v>66</v>
      </c>
      <c r="D103" s="3">
        <v>63</v>
      </c>
      <c r="E103" s="16">
        <v>213</v>
      </c>
      <c r="F103" s="2"/>
    </row>
    <row r="104" spans="1:6" ht="27.75" customHeight="1" x14ac:dyDescent="0.25">
      <c r="A104" s="3">
        <v>100</v>
      </c>
      <c r="B104" s="3" t="s">
        <v>67</v>
      </c>
      <c r="C104" s="3" t="s">
        <v>68</v>
      </c>
      <c r="D104" s="3">
        <v>250</v>
      </c>
      <c r="E104" s="16">
        <v>142.4</v>
      </c>
      <c r="F104" s="2"/>
    </row>
    <row r="105" spans="1:6" x14ac:dyDescent="0.25">
      <c r="A105" s="3">
        <v>101</v>
      </c>
      <c r="B105" s="3" t="s">
        <v>427</v>
      </c>
      <c r="C105" s="3" t="s">
        <v>428</v>
      </c>
      <c r="D105" s="3">
        <v>100</v>
      </c>
      <c r="E105" s="16">
        <v>43.96</v>
      </c>
      <c r="F105" s="2"/>
    </row>
    <row r="106" spans="1:6" x14ac:dyDescent="0.25">
      <c r="A106" s="3">
        <v>102</v>
      </c>
      <c r="B106" s="3" t="s">
        <v>429</v>
      </c>
      <c r="C106" s="3" t="s">
        <v>430</v>
      </c>
      <c r="D106" s="3">
        <v>250</v>
      </c>
      <c r="E106" s="16">
        <v>212</v>
      </c>
      <c r="F106" s="2"/>
    </row>
    <row r="107" spans="1:6" x14ac:dyDescent="0.25">
      <c r="A107" s="3">
        <v>103</v>
      </c>
      <c r="B107" s="3" t="s">
        <v>431</v>
      </c>
      <c r="C107" s="3" t="s">
        <v>432</v>
      </c>
      <c r="D107" s="3">
        <v>250</v>
      </c>
      <c r="E107" s="16">
        <v>212</v>
      </c>
      <c r="F107" s="2"/>
    </row>
    <row r="108" spans="1:6" x14ac:dyDescent="0.25">
      <c r="A108" s="3">
        <v>104</v>
      </c>
      <c r="B108" s="3" t="s">
        <v>433</v>
      </c>
      <c r="C108" s="3" t="s">
        <v>434</v>
      </c>
      <c r="D108" s="3" t="s">
        <v>392</v>
      </c>
      <c r="E108" s="16">
        <v>498</v>
      </c>
      <c r="F108" s="2"/>
    </row>
    <row r="109" spans="1:6" x14ac:dyDescent="0.25">
      <c r="A109" s="3">
        <v>105</v>
      </c>
      <c r="B109" s="3" t="s">
        <v>435</v>
      </c>
      <c r="C109" s="3" t="s">
        <v>436</v>
      </c>
      <c r="D109" s="3">
        <v>100</v>
      </c>
      <c r="E109" s="16">
        <v>85</v>
      </c>
      <c r="F109" s="2"/>
    </row>
    <row r="110" spans="1:6" x14ac:dyDescent="0.25">
      <c r="A110" s="3">
        <v>106</v>
      </c>
      <c r="B110" s="3" t="s">
        <v>437</v>
      </c>
      <c r="C110" s="3" t="s">
        <v>438</v>
      </c>
      <c r="D110" s="3">
        <v>63</v>
      </c>
      <c r="E110" s="16">
        <v>135</v>
      </c>
      <c r="F110" s="2"/>
    </row>
    <row r="111" spans="1:6" x14ac:dyDescent="0.25">
      <c r="A111" s="3">
        <v>107</v>
      </c>
      <c r="B111" s="3" t="s">
        <v>439</v>
      </c>
      <c r="C111" s="3" t="s">
        <v>440</v>
      </c>
      <c r="D111" s="3">
        <v>250</v>
      </c>
      <c r="E111" s="16">
        <f>180-15/0.94</f>
        <v>164.04255319148936</v>
      </c>
      <c r="F111" s="2"/>
    </row>
    <row r="112" spans="1:6" x14ac:dyDescent="0.25">
      <c r="A112" s="3">
        <v>108</v>
      </c>
      <c r="B112" s="3" t="s">
        <v>441</v>
      </c>
      <c r="C112" s="3" t="s">
        <v>442</v>
      </c>
      <c r="D112" s="3" t="s">
        <v>443</v>
      </c>
      <c r="E112" s="16">
        <v>260</v>
      </c>
      <c r="F112" s="2"/>
    </row>
    <row r="113" spans="1:6" x14ac:dyDescent="0.25">
      <c r="A113" s="3">
        <v>109</v>
      </c>
      <c r="B113" s="3" t="s">
        <v>444</v>
      </c>
      <c r="C113" s="3" t="s">
        <v>445</v>
      </c>
      <c r="D113" s="3">
        <v>160</v>
      </c>
      <c r="E113" s="16">
        <v>136</v>
      </c>
      <c r="F113" s="2"/>
    </row>
    <row r="114" spans="1:6" x14ac:dyDescent="0.25">
      <c r="A114" s="3">
        <v>110</v>
      </c>
      <c r="B114" s="3" t="s">
        <v>446</v>
      </c>
      <c r="C114" s="3" t="s">
        <v>447</v>
      </c>
      <c r="D114" s="3" t="s">
        <v>443</v>
      </c>
      <c r="E114" s="16">
        <v>296</v>
      </c>
      <c r="F114" s="2"/>
    </row>
    <row r="115" spans="1:6" ht="30" x14ac:dyDescent="0.25">
      <c r="A115" s="3">
        <v>111</v>
      </c>
      <c r="B115" s="3" t="s">
        <v>448</v>
      </c>
      <c r="C115" s="3" t="s">
        <v>449</v>
      </c>
      <c r="D115" s="3">
        <v>250</v>
      </c>
      <c r="E115" s="16">
        <v>90</v>
      </c>
      <c r="F115" s="2"/>
    </row>
    <row r="116" spans="1:6" x14ac:dyDescent="0.25">
      <c r="A116" s="3">
        <v>112</v>
      </c>
      <c r="B116" s="3" t="s">
        <v>450</v>
      </c>
      <c r="C116" s="3" t="s">
        <v>451</v>
      </c>
      <c r="D116" s="3">
        <v>100</v>
      </c>
      <c r="E116" s="16">
        <v>82.7</v>
      </c>
      <c r="F116" s="2"/>
    </row>
    <row r="117" spans="1:6" x14ac:dyDescent="0.25">
      <c r="A117" s="3">
        <v>113</v>
      </c>
      <c r="B117" s="3" t="s">
        <v>452</v>
      </c>
      <c r="C117" s="3" t="s">
        <v>453</v>
      </c>
      <c r="D117" s="3">
        <v>100</v>
      </c>
      <c r="E117" s="16">
        <v>22</v>
      </c>
      <c r="F117" s="2"/>
    </row>
    <row r="118" spans="1:6" x14ac:dyDescent="0.25">
      <c r="A118" s="3">
        <v>114</v>
      </c>
      <c r="B118" s="3" t="s">
        <v>454</v>
      </c>
      <c r="C118" s="3" t="s">
        <v>455</v>
      </c>
      <c r="D118" s="3">
        <v>100</v>
      </c>
      <c r="E118" s="16">
        <v>22</v>
      </c>
      <c r="F118" s="2"/>
    </row>
    <row r="119" spans="1:6" x14ac:dyDescent="0.25">
      <c r="A119" s="3">
        <v>115</v>
      </c>
      <c r="B119" s="3" t="s">
        <v>456</v>
      </c>
      <c r="C119" s="3" t="s">
        <v>457</v>
      </c>
      <c r="D119" s="3">
        <v>250</v>
      </c>
      <c r="E119" s="16">
        <v>222</v>
      </c>
      <c r="F119" s="2"/>
    </row>
    <row r="120" spans="1:6" x14ac:dyDescent="0.25">
      <c r="A120" s="3">
        <v>116</v>
      </c>
      <c r="B120" s="3" t="s">
        <v>458</v>
      </c>
      <c r="C120" s="3" t="s">
        <v>459</v>
      </c>
      <c r="D120" s="3">
        <v>250</v>
      </c>
      <c r="E120" s="16">
        <v>160</v>
      </c>
      <c r="F120" s="2"/>
    </row>
    <row r="121" spans="1:6" x14ac:dyDescent="0.25">
      <c r="A121" s="3">
        <v>117</v>
      </c>
      <c r="B121" s="3" t="s">
        <v>460</v>
      </c>
      <c r="C121" s="3" t="s">
        <v>461</v>
      </c>
      <c r="D121" s="3">
        <v>250</v>
      </c>
      <c r="E121" s="16">
        <v>212</v>
      </c>
      <c r="F121" s="2"/>
    </row>
    <row r="122" spans="1:6" ht="30" x14ac:dyDescent="0.25">
      <c r="A122" s="3">
        <v>118</v>
      </c>
      <c r="B122" s="3" t="s">
        <v>462</v>
      </c>
      <c r="C122" s="3" t="s">
        <v>463</v>
      </c>
      <c r="D122" s="3" t="s">
        <v>464</v>
      </c>
      <c r="E122" s="16">
        <v>280</v>
      </c>
      <c r="F122" s="2"/>
    </row>
    <row r="123" spans="1:6" ht="30" x14ac:dyDescent="0.25">
      <c r="A123" s="3">
        <v>119</v>
      </c>
      <c r="B123" s="3" t="s">
        <v>465</v>
      </c>
      <c r="C123" s="3" t="s">
        <v>466</v>
      </c>
      <c r="D123" s="3" t="s">
        <v>406</v>
      </c>
      <c r="E123" s="16">
        <v>80</v>
      </c>
      <c r="F123" s="2"/>
    </row>
    <row r="124" spans="1:6" ht="30" x14ac:dyDescent="0.25">
      <c r="A124" s="3">
        <v>120</v>
      </c>
      <c r="B124" s="3" t="s">
        <v>467</v>
      </c>
      <c r="C124" s="3" t="s">
        <v>468</v>
      </c>
      <c r="D124" s="3">
        <v>630</v>
      </c>
      <c r="E124" s="16">
        <v>346</v>
      </c>
      <c r="F124" s="2"/>
    </row>
    <row r="125" spans="1:6" ht="30" x14ac:dyDescent="0.25">
      <c r="A125" s="3">
        <v>121</v>
      </c>
      <c r="B125" s="3" t="s">
        <v>469</v>
      </c>
      <c r="C125" s="3" t="s">
        <v>470</v>
      </c>
      <c r="D125" s="3" t="s">
        <v>406</v>
      </c>
      <c r="E125" s="16">
        <v>56</v>
      </c>
      <c r="F125" s="2"/>
    </row>
    <row r="126" spans="1:6" x14ac:dyDescent="0.25">
      <c r="A126" s="3">
        <v>122</v>
      </c>
      <c r="B126" s="3" t="s">
        <v>471</v>
      </c>
      <c r="C126" s="3" t="s">
        <v>472</v>
      </c>
      <c r="D126" s="3" t="s">
        <v>406</v>
      </c>
      <c r="E126" s="16">
        <v>136</v>
      </c>
      <c r="F126" s="2"/>
    </row>
    <row r="127" spans="1:6" x14ac:dyDescent="0.25">
      <c r="A127" s="3">
        <v>123</v>
      </c>
      <c r="B127" s="3" t="s">
        <v>471</v>
      </c>
      <c r="C127" s="3" t="s">
        <v>472</v>
      </c>
      <c r="D127" s="3" t="s">
        <v>406</v>
      </c>
      <c r="E127" s="16">
        <v>136</v>
      </c>
      <c r="F127" s="2"/>
    </row>
    <row r="128" spans="1:6" ht="30" x14ac:dyDescent="0.25">
      <c r="A128" s="3">
        <v>124</v>
      </c>
      <c r="B128" s="3" t="s">
        <v>473</v>
      </c>
      <c r="C128" s="3" t="s">
        <v>474</v>
      </c>
      <c r="D128" s="3" t="s">
        <v>392</v>
      </c>
      <c r="E128" s="16">
        <v>356</v>
      </c>
      <c r="F128" s="2"/>
    </row>
    <row r="129" spans="1:6" ht="30" x14ac:dyDescent="0.25">
      <c r="A129" s="3">
        <v>125</v>
      </c>
      <c r="B129" s="3" t="s">
        <v>475</v>
      </c>
      <c r="C129" s="3" t="s">
        <v>476</v>
      </c>
      <c r="D129" s="3">
        <v>400</v>
      </c>
      <c r="E129" s="16">
        <v>120</v>
      </c>
      <c r="F129" s="2"/>
    </row>
    <row r="130" spans="1:6" x14ac:dyDescent="0.25">
      <c r="A130" s="3">
        <v>126</v>
      </c>
      <c r="B130" s="3" t="s">
        <v>477</v>
      </c>
      <c r="C130" s="3" t="s">
        <v>478</v>
      </c>
      <c r="D130" s="3" t="s">
        <v>479</v>
      </c>
      <c r="E130" s="16">
        <v>61</v>
      </c>
      <c r="F130" s="2"/>
    </row>
    <row r="131" spans="1:6" x14ac:dyDescent="0.25">
      <c r="A131" s="3">
        <v>127</v>
      </c>
      <c r="B131" s="3" t="s">
        <v>480</v>
      </c>
      <c r="C131" s="3" t="s">
        <v>481</v>
      </c>
      <c r="D131" s="3" t="s">
        <v>482</v>
      </c>
      <c r="E131" s="16">
        <v>40</v>
      </c>
      <c r="F131" s="2"/>
    </row>
    <row r="132" spans="1:6" x14ac:dyDescent="0.25">
      <c r="A132" s="3">
        <v>128</v>
      </c>
      <c r="B132" s="3" t="s">
        <v>483</v>
      </c>
      <c r="C132" s="3" t="s">
        <v>484</v>
      </c>
      <c r="D132" s="3" t="s">
        <v>402</v>
      </c>
      <c r="E132" s="16">
        <v>60</v>
      </c>
      <c r="F132" s="2"/>
    </row>
    <row r="133" spans="1:6" x14ac:dyDescent="0.25">
      <c r="A133" s="3">
        <v>129</v>
      </c>
      <c r="B133" s="3" t="s">
        <v>485</v>
      </c>
      <c r="C133" s="3" t="s">
        <v>484</v>
      </c>
      <c r="D133" s="3" t="s">
        <v>402</v>
      </c>
      <c r="E133" s="16">
        <v>140</v>
      </c>
      <c r="F133" s="2"/>
    </row>
    <row r="134" spans="1:6" x14ac:dyDescent="0.25">
      <c r="A134" s="3">
        <v>130</v>
      </c>
      <c r="B134" s="3" t="s">
        <v>486</v>
      </c>
      <c r="C134" s="3" t="s">
        <v>487</v>
      </c>
      <c r="D134" s="3">
        <v>250</v>
      </c>
      <c r="E134" s="16">
        <v>40</v>
      </c>
      <c r="F134" s="2"/>
    </row>
    <row r="135" spans="1:6" x14ac:dyDescent="0.25">
      <c r="A135" s="3">
        <v>131</v>
      </c>
      <c r="B135" s="3" t="s">
        <v>607</v>
      </c>
      <c r="C135" s="3" t="s">
        <v>606</v>
      </c>
      <c r="D135" s="3">
        <v>63</v>
      </c>
      <c r="E135" s="16">
        <f>50-10/0.94</f>
        <v>39.361702127659576</v>
      </c>
      <c r="F135" s="2"/>
    </row>
    <row r="136" spans="1:6" x14ac:dyDescent="0.25">
      <c r="A136" s="3">
        <v>132</v>
      </c>
      <c r="B136" s="3" t="s">
        <v>488</v>
      </c>
      <c r="C136" s="3" t="s">
        <v>489</v>
      </c>
      <c r="D136" s="3" t="s">
        <v>404</v>
      </c>
      <c r="E136" s="16">
        <v>320</v>
      </c>
      <c r="F136" s="2"/>
    </row>
    <row r="137" spans="1:6" x14ac:dyDescent="0.25">
      <c r="A137" s="3">
        <v>133</v>
      </c>
      <c r="B137" s="3" t="s">
        <v>490</v>
      </c>
      <c r="C137" s="3" t="s">
        <v>491</v>
      </c>
      <c r="D137" s="3" t="s">
        <v>404</v>
      </c>
      <c r="E137" s="16">
        <v>320</v>
      </c>
      <c r="F137" s="2"/>
    </row>
    <row r="138" spans="1:6" ht="30" x14ac:dyDescent="0.25">
      <c r="A138" s="3">
        <v>134</v>
      </c>
      <c r="B138" s="3" t="s">
        <v>492</v>
      </c>
      <c r="C138" s="3" t="s">
        <v>493</v>
      </c>
      <c r="D138" s="3" t="s">
        <v>390</v>
      </c>
      <c r="E138" s="16">
        <v>100</v>
      </c>
      <c r="F138" s="2"/>
    </row>
    <row r="139" spans="1:6" ht="30" x14ac:dyDescent="0.25">
      <c r="A139" s="3">
        <v>135</v>
      </c>
      <c r="B139" s="3" t="s">
        <v>494</v>
      </c>
      <c r="C139" s="3" t="s">
        <v>495</v>
      </c>
      <c r="D139" s="3" t="s">
        <v>392</v>
      </c>
      <c r="E139" s="16">
        <v>476</v>
      </c>
      <c r="F139" s="2"/>
    </row>
    <row r="140" spans="1:6" x14ac:dyDescent="0.25">
      <c r="A140" s="3">
        <v>136</v>
      </c>
      <c r="B140" s="3" t="s">
        <v>496</v>
      </c>
      <c r="C140" s="3" t="s">
        <v>497</v>
      </c>
      <c r="D140" s="3" t="s">
        <v>402</v>
      </c>
      <c r="E140" s="16">
        <v>70</v>
      </c>
      <c r="F140" s="2"/>
    </row>
    <row r="141" spans="1:6" x14ac:dyDescent="0.25">
      <c r="A141" s="3">
        <v>137</v>
      </c>
      <c r="B141" s="3" t="s">
        <v>498</v>
      </c>
      <c r="C141" s="3" t="s">
        <v>499</v>
      </c>
      <c r="D141" s="3" t="s">
        <v>406</v>
      </c>
      <c r="E141" s="16">
        <v>26</v>
      </c>
      <c r="F141" s="2"/>
    </row>
    <row r="142" spans="1:6" ht="30" x14ac:dyDescent="0.25">
      <c r="A142" s="3">
        <v>138</v>
      </c>
      <c r="B142" s="3" t="s">
        <v>500</v>
      </c>
      <c r="C142" s="3" t="s">
        <v>501</v>
      </c>
      <c r="D142" s="3">
        <v>100</v>
      </c>
      <c r="E142" s="16">
        <v>42</v>
      </c>
      <c r="F142" s="2"/>
    </row>
    <row r="143" spans="1:6" x14ac:dyDescent="0.25">
      <c r="A143" s="3">
        <v>139</v>
      </c>
      <c r="B143" s="3" t="s">
        <v>502</v>
      </c>
      <c r="C143" s="3" t="s">
        <v>503</v>
      </c>
      <c r="D143" s="3" t="s">
        <v>392</v>
      </c>
      <c r="E143" s="16">
        <v>360</v>
      </c>
      <c r="F143" s="2"/>
    </row>
    <row r="144" spans="1:6" x14ac:dyDescent="0.25">
      <c r="A144" s="3">
        <v>140</v>
      </c>
      <c r="B144" s="3" t="s">
        <v>504</v>
      </c>
      <c r="C144" s="3" t="s">
        <v>505</v>
      </c>
      <c r="D144" s="3">
        <v>250</v>
      </c>
      <c r="E144" s="16">
        <v>39</v>
      </c>
      <c r="F144" s="2"/>
    </row>
    <row r="145" spans="1:6" x14ac:dyDescent="0.25">
      <c r="A145" s="3">
        <v>141</v>
      </c>
      <c r="B145" s="3" t="s">
        <v>506</v>
      </c>
      <c r="C145" s="3" t="s">
        <v>507</v>
      </c>
      <c r="D145" s="3">
        <v>400</v>
      </c>
      <c r="E145" s="16">
        <v>224</v>
      </c>
      <c r="F145" s="2"/>
    </row>
    <row r="146" spans="1:6" x14ac:dyDescent="0.25">
      <c r="A146" s="3">
        <v>142</v>
      </c>
      <c r="B146" s="3" t="s">
        <v>508</v>
      </c>
      <c r="C146" s="3" t="s">
        <v>509</v>
      </c>
      <c r="D146" s="3">
        <v>400</v>
      </c>
      <c r="E146" s="16">
        <v>30.4</v>
      </c>
      <c r="F146" s="2"/>
    </row>
    <row r="147" spans="1:6" x14ac:dyDescent="0.25">
      <c r="A147" s="3">
        <v>143</v>
      </c>
      <c r="B147" s="3" t="s">
        <v>510</v>
      </c>
      <c r="C147" s="3" t="s">
        <v>509</v>
      </c>
      <c r="D147" s="3">
        <v>400</v>
      </c>
      <c r="E147" s="16">
        <v>60</v>
      </c>
      <c r="F147" s="2"/>
    </row>
    <row r="148" spans="1:6" x14ac:dyDescent="0.25">
      <c r="A148" s="3">
        <v>144</v>
      </c>
      <c r="B148" s="3" t="s">
        <v>511</v>
      </c>
      <c r="C148" s="3" t="s">
        <v>512</v>
      </c>
      <c r="D148" s="3">
        <v>250</v>
      </c>
      <c r="E148" s="16">
        <v>120</v>
      </c>
      <c r="F148" s="2"/>
    </row>
    <row r="149" spans="1:6" x14ac:dyDescent="0.25">
      <c r="A149" s="3">
        <v>145</v>
      </c>
      <c r="B149" s="3" t="s">
        <v>513</v>
      </c>
      <c r="C149" s="3" t="s">
        <v>514</v>
      </c>
      <c r="D149" s="3" t="s">
        <v>392</v>
      </c>
      <c r="E149" s="16">
        <v>376</v>
      </c>
      <c r="F149" s="2"/>
    </row>
    <row r="150" spans="1:6" x14ac:dyDescent="0.25">
      <c r="A150" s="3">
        <v>146</v>
      </c>
      <c r="B150" s="3" t="s">
        <v>515</v>
      </c>
      <c r="C150" s="3" t="s">
        <v>516</v>
      </c>
      <c r="D150" s="3">
        <v>400</v>
      </c>
      <c r="E150" s="16">
        <v>260</v>
      </c>
      <c r="F150" s="2"/>
    </row>
    <row r="151" spans="1:6" x14ac:dyDescent="0.25">
      <c r="A151" s="3">
        <v>147</v>
      </c>
      <c r="B151" s="3" t="s">
        <v>517</v>
      </c>
      <c r="C151" s="3" t="s">
        <v>518</v>
      </c>
      <c r="D151" s="3">
        <v>100</v>
      </c>
      <c r="E151" s="16">
        <v>45</v>
      </c>
      <c r="F151" s="2"/>
    </row>
    <row r="152" spans="1:6" ht="30" x14ac:dyDescent="0.25">
      <c r="A152" s="3">
        <v>148</v>
      </c>
      <c r="B152" s="3" t="s">
        <v>519</v>
      </c>
      <c r="C152" s="3" t="s">
        <v>520</v>
      </c>
      <c r="D152" s="3" t="s">
        <v>402</v>
      </c>
      <c r="E152" s="16">
        <v>200</v>
      </c>
      <c r="F152" s="2"/>
    </row>
    <row r="153" spans="1:6" ht="45" x14ac:dyDescent="0.25">
      <c r="A153" s="3">
        <v>149</v>
      </c>
      <c r="B153" s="3" t="s">
        <v>521</v>
      </c>
      <c r="C153" s="3" t="s">
        <v>522</v>
      </c>
      <c r="D153" s="3" t="s">
        <v>402</v>
      </c>
      <c r="E153" s="16">
        <v>6.1999999999999993</v>
      </c>
      <c r="F153" s="2"/>
    </row>
    <row r="154" spans="1:6" ht="30" x14ac:dyDescent="0.25">
      <c r="A154" s="3">
        <v>150</v>
      </c>
      <c r="B154" s="3" t="s">
        <v>523</v>
      </c>
      <c r="C154" s="3" t="s">
        <v>524</v>
      </c>
      <c r="D154" s="3" t="s">
        <v>406</v>
      </c>
      <c r="E154" s="16">
        <v>129</v>
      </c>
      <c r="F154" s="2"/>
    </row>
    <row r="155" spans="1:6" ht="30" x14ac:dyDescent="0.25">
      <c r="A155" s="3">
        <v>151</v>
      </c>
      <c r="B155" s="3" t="s">
        <v>525</v>
      </c>
      <c r="C155" s="3" t="s">
        <v>526</v>
      </c>
      <c r="D155" s="3">
        <v>630</v>
      </c>
      <c r="E155" s="16">
        <v>440</v>
      </c>
      <c r="F155" s="2"/>
    </row>
    <row r="156" spans="1:6" x14ac:dyDescent="0.25">
      <c r="A156" s="3">
        <v>152</v>
      </c>
      <c r="B156" s="3" t="s">
        <v>527</v>
      </c>
      <c r="C156" s="3" t="s">
        <v>528</v>
      </c>
      <c r="D156" s="3">
        <v>100</v>
      </c>
      <c r="E156" s="16">
        <v>136</v>
      </c>
      <c r="F156" s="2"/>
    </row>
    <row r="157" spans="1:6" x14ac:dyDescent="0.25">
      <c r="A157" s="3">
        <v>153</v>
      </c>
      <c r="B157" s="3" t="s">
        <v>529</v>
      </c>
      <c r="C157" s="3" t="s">
        <v>530</v>
      </c>
      <c r="D157" s="3">
        <v>400</v>
      </c>
      <c r="E157" s="16">
        <v>264.5</v>
      </c>
      <c r="F157" s="2"/>
    </row>
    <row r="158" spans="1:6" ht="30" x14ac:dyDescent="0.25">
      <c r="A158" s="3">
        <v>154</v>
      </c>
      <c r="B158" s="3" t="s">
        <v>531</v>
      </c>
      <c r="C158" s="3" t="s">
        <v>532</v>
      </c>
      <c r="D158" s="3">
        <v>400</v>
      </c>
      <c r="E158" s="16">
        <v>50</v>
      </c>
      <c r="F158" s="2"/>
    </row>
    <row r="159" spans="1:6" x14ac:dyDescent="0.25">
      <c r="A159" s="3">
        <v>155</v>
      </c>
      <c r="B159" s="7" t="s">
        <v>601</v>
      </c>
      <c r="C159" s="3" t="s">
        <v>567</v>
      </c>
      <c r="D159" s="3" t="s">
        <v>9</v>
      </c>
      <c r="E159" s="16">
        <f>452-30/0.94</f>
        <v>420.08510638297872</v>
      </c>
      <c r="F159" s="2"/>
    </row>
    <row r="160" spans="1:6" x14ac:dyDescent="0.25">
      <c r="A160" s="3">
        <v>156</v>
      </c>
      <c r="B160" s="7" t="s">
        <v>602</v>
      </c>
      <c r="C160" s="3" t="s">
        <v>567</v>
      </c>
      <c r="D160" s="3" t="s">
        <v>568</v>
      </c>
      <c r="E160" s="16">
        <f>400-15/0.94</f>
        <v>384.04255319148933</v>
      </c>
      <c r="F160" s="2"/>
    </row>
    <row r="161" spans="1:6" x14ac:dyDescent="0.25">
      <c r="A161" s="3">
        <v>157</v>
      </c>
      <c r="B161" s="7" t="s">
        <v>603</v>
      </c>
      <c r="C161" s="3" t="s">
        <v>567</v>
      </c>
      <c r="D161" s="3" t="s">
        <v>569</v>
      </c>
      <c r="E161" s="16">
        <f>236-30/0.94</f>
        <v>204.08510638297872</v>
      </c>
      <c r="F161" s="2"/>
    </row>
    <row r="162" spans="1:6" x14ac:dyDescent="0.25">
      <c r="A162" s="3">
        <v>158</v>
      </c>
      <c r="B162" s="3" t="s">
        <v>533</v>
      </c>
      <c r="C162" s="3" t="s">
        <v>534</v>
      </c>
      <c r="D162" s="3" t="s">
        <v>402</v>
      </c>
      <c r="E162" s="16">
        <v>212</v>
      </c>
      <c r="F162" s="2"/>
    </row>
    <row r="163" spans="1:6" ht="13.5" customHeight="1" x14ac:dyDescent="0.25">
      <c r="A163" s="3">
        <v>159</v>
      </c>
      <c r="B163" s="3" t="s">
        <v>535</v>
      </c>
      <c r="C163" s="3" t="s">
        <v>536</v>
      </c>
      <c r="D163" s="3">
        <v>100</v>
      </c>
      <c r="E163" s="16">
        <v>55</v>
      </c>
      <c r="F163" s="2"/>
    </row>
    <row r="164" spans="1:6" ht="30" x14ac:dyDescent="0.25">
      <c r="A164" s="3">
        <v>160</v>
      </c>
      <c r="B164" s="3" t="s">
        <v>69</v>
      </c>
      <c r="C164" s="3" t="s">
        <v>70</v>
      </c>
      <c r="D164" s="3">
        <v>250</v>
      </c>
      <c r="E164" s="16">
        <v>0</v>
      </c>
      <c r="F164" s="2"/>
    </row>
    <row r="165" spans="1:6" x14ac:dyDescent="0.25">
      <c r="A165" s="3">
        <v>161</v>
      </c>
      <c r="B165" s="3" t="s">
        <v>71</v>
      </c>
      <c r="C165" s="3" t="s">
        <v>72</v>
      </c>
      <c r="D165" s="3" t="s">
        <v>10</v>
      </c>
      <c r="E165" s="16">
        <v>80.63999999999993</v>
      </c>
      <c r="F165" s="2"/>
    </row>
    <row r="166" spans="1:6" ht="75" x14ac:dyDescent="0.25">
      <c r="A166" s="3">
        <v>162</v>
      </c>
      <c r="B166" s="3" t="s">
        <v>73</v>
      </c>
      <c r="C166" s="3" t="s">
        <v>74</v>
      </c>
      <c r="D166" s="3" t="s">
        <v>75</v>
      </c>
      <c r="E166" s="16">
        <v>850</v>
      </c>
      <c r="F166" s="2"/>
    </row>
    <row r="167" spans="1:6" ht="30" x14ac:dyDescent="0.25">
      <c r="A167" s="3">
        <v>163</v>
      </c>
      <c r="B167" s="3" t="s">
        <v>76</v>
      </c>
      <c r="C167" s="3" t="s">
        <v>77</v>
      </c>
      <c r="D167" s="3" t="s">
        <v>9</v>
      </c>
      <c r="E167" s="16">
        <v>1071</v>
      </c>
      <c r="F167" s="2"/>
    </row>
    <row r="168" spans="1:6" ht="75" x14ac:dyDescent="0.25">
      <c r="A168" s="3">
        <v>164</v>
      </c>
      <c r="B168" s="3" t="s">
        <v>78</v>
      </c>
      <c r="C168" s="3" t="s">
        <v>79</v>
      </c>
      <c r="D168" s="3" t="s">
        <v>8</v>
      </c>
      <c r="E168" s="16">
        <v>346</v>
      </c>
      <c r="F168" s="2"/>
    </row>
    <row r="169" spans="1:6" ht="45" x14ac:dyDescent="0.25">
      <c r="A169" s="3">
        <v>165</v>
      </c>
      <c r="B169" s="3" t="s">
        <v>80</v>
      </c>
      <c r="C169" s="3" t="s">
        <v>81</v>
      </c>
      <c r="D169" s="3" t="s">
        <v>8</v>
      </c>
      <c r="E169" s="16">
        <v>254.99999999999989</v>
      </c>
      <c r="F169" s="2"/>
    </row>
    <row r="170" spans="1:6" ht="30" x14ac:dyDescent="0.25">
      <c r="A170" s="3">
        <v>166</v>
      </c>
      <c r="B170" s="3" t="s">
        <v>82</v>
      </c>
      <c r="C170" s="3" t="s">
        <v>83</v>
      </c>
      <c r="D170" s="3">
        <v>400</v>
      </c>
      <c r="E170" s="16">
        <v>340</v>
      </c>
      <c r="F170" s="2"/>
    </row>
    <row r="171" spans="1:6" ht="30" x14ac:dyDescent="0.25">
      <c r="A171" s="3">
        <v>167</v>
      </c>
      <c r="B171" s="3" t="s">
        <v>84</v>
      </c>
      <c r="C171" s="3" t="s">
        <v>85</v>
      </c>
      <c r="D171" s="3" t="s">
        <v>7</v>
      </c>
      <c r="E171" s="16">
        <v>1298.4000000000001</v>
      </c>
      <c r="F171" s="2"/>
    </row>
    <row r="172" spans="1:6" x14ac:dyDescent="0.25">
      <c r="A172" s="3">
        <v>168</v>
      </c>
      <c r="B172" s="3" t="s">
        <v>86</v>
      </c>
      <c r="C172" s="3" t="s">
        <v>87</v>
      </c>
      <c r="D172" s="3">
        <v>250</v>
      </c>
      <c r="E172" s="16">
        <v>10</v>
      </c>
      <c r="F172" s="2"/>
    </row>
    <row r="173" spans="1:6" ht="30" x14ac:dyDescent="0.25">
      <c r="A173" s="3">
        <v>169</v>
      </c>
      <c r="B173" s="3" t="s">
        <v>88</v>
      </c>
      <c r="C173" s="3" t="s">
        <v>89</v>
      </c>
      <c r="D173" s="3">
        <v>250</v>
      </c>
      <c r="E173" s="16">
        <v>81</v>
      </c>
      <c r="F173" s="2"/>
    </row>
    <row r="174" spans="1:6" x14ac:dyDescent="0.25">
      <c r="A174" s="3">
        <v>170</v>
      </c>
      <c r="B174" s="3" t="s">
        <v>90</v>
      </c>
      <c r="C174" s="3" t="s">
        <v>91</v>
      </c>
      <c r="D174" s="3">
        <v>100</v>
      </c>
      <c r="E174" s="16">
        <v>40.552000000000007</v>
      </c>
      <c r="F174" s="2"/>
    </row>
    <row r="175" spans="1:6" x14ac:dyDescent="0.25">
      <c r="A175" s="3">
        <v>171</v>
      </c>
      <c r="B175" s="3" t="s">
        <v>92</v>
      </c>
      <c r="C175" s="3" t="s">
        <v>91</v>
      </c>
      <c r="D175" s="3">
        <v>100</v>
      </c>
      <c r="E175" s="16">
        <v>20.3</v>
      </c>
      <c r="F175" s="2"/>
    </row>
    <row r="176" spans="1:6" x14ac:dyDescent="0.25">
      <c r="A176" s="3">
        <v>172</v>
      </c>
      <c r="B176" s="3" t="s">
        <v>93</v>
      </c>
      <c r="C176" s="3" t="s">
        <v>94</v>
      </c>
      <c r="D176" s="3" t="s">
        <v>95</v>
      </c>
      <c r="E176" s="16">
        <v>850</v>
      </c>
      <c r="F176" s="2"/>
    </row>
    <row r="177" spans="1:6" ht="30" x14ac:dyDescent="0.25">
      <c r="A177" s="3">
        <v>173</v>
      </c>
      <c r="B177" s="3" t="s">
        <v>96</v>
      </c>
      <c r="C177" s="3" t="s">
        <v>97</v>
      </c>
      <c r="D177" s="3">
        <v>630</v>
      </c>
      <c r="E177" s="16">
        <v>129.89999999999995</v>
      </c>
      <c r="F177" s="2"/>
    </row>
    <row r="178" spans="1:6" ht="30" x14ac:dyDescent="0.25">
      <c r="A178" s="3">
        <v>174</v>
      </c>
      <c r="B178" s="3" t="s">
        <v>98</v>
      </c>
      <c r="C178" s="3" t="s">
        <v>99</v>
      </c>
      <c r="D178" s="3" t="s">
        <v>9</v>
      </c>
      <c r="E178" s="16">
        <v>118.7</v>
      </c>
      <c r="F178" s="2"/>
    </row>
    <row r="179" spans="1:6" ht="30" x14ac:dyDescent="0.25">
      <c r="A179" s="3">
        <v>175</v>
      </c>
      <c r="B179" s="3" t="s">
        <v>100</v>
      </c>
      <c r="C179" s="3" t="s">
        <v>101</v>
      </c>
      <c r="D179" s="3" t="s">
        <v>9</v>
      </c>
      <c r="E179" s="16">
        <v>535.5</v>
      </c>
      <c r="F179" s="2"/>
    </row>
    <row r="180" spans="1:6" ht="45" x14ac:dyDescent="0.25">
      <c r="A180" s="3">
        <v>176</v>
      </c>
      <c r="B180" s="3" t="s">
        <v>102</v>
      </c>
      <c r="C180" s="3" t="s">
        <v>103</v>
      </c>
      <c r="D180" s="3" t="s">
        <v>13</v>
      </c>
      <c r="E180" s="16">
        <v>126</v>
      </c>
      <c r="F180" s="2"/>
    </row>
    <row r="181" spans="1:6" ht="45" x14ac:dyDescent="0.25">
      <c r="A181" s="3">
        <v>177</v>
      </c>
      <c r="B181" s="3" t="s">
        <v>104</v>
      </c>
      <c r="C181" s="3" t="s">
        <v>105</v>
      </c>
      <c r="D181" s="3" t="s">
        <v>13</v>
      </c>
      <c r="E181" s="16">
        <v>10</v>
      </c>
      <c r="F181" s="2"/>
    </row>
    <row r="182" spans="1:6" ht="75" x14ac:dyDescent="0.25">
      <c r="A182" s="3">
        <v>178</v>
      </c>
      <c r="B182" s="3" t="s">
        <v>106</v>
      </c>
      <c r="C182" s="3" t="s">
        <v>107</v>
      </c>
      <c r="D182" s="3" t="s">
        <v>9</v>
      </c>
      <c r="E182" s="16">
        <v>223</v>
      </c>
      <c r="F182" s="2"/>
    </row>
    <row r="183" spans="1:6" ht="75" x14ac:dyDescent="0.25">
      <c r="A183" s="3">
        <v>179</v>
      </c>
      <c r="B183" s="3" t="s">
        <v>108</v>
      </c>
      <c r="C183" s="3" t="s">
        <v>109</v>
      </c>
      <c r="D183" s="3" t="s">
        <v>9</v>
      </c>
      <c r="E183" s="16">
        <v>10</v>
      </c>
      <c r="F183" s="2"/>
    </row>
    <row r="184" spans="1:6" ht="75" x14ac:dyDescent="0.25">
      <c r="A184" s="3">
        <v>180</v>
      </c>
      <c r="B184" s="3" t="s">
        <v>110</v>
      </c>
      <c r="C184" s="3" t="s">
        <v>111</v>
      </c>
      <c r="D184" s="3" t="s">
        <v>95</v>
      </c>
      <c r="E184" s="16">
        <v>567.52</v>
      </c>
      <c r="F184" s="2"/>
    </row>
    <row r="185" spans="1:6" ht="45" x14ac:dyDescent="0.25">
      <c r="A185" s="3">
        <v>181</v>
      </c>
      <c r="B185" s="3" t="s">
        <v>112</v>
      </c>
      <c r="C185" s="3" t="s">
        <v>113</v>
      </c>
      <c r="D185" s="3">
        <v>63</v>
      </c>
      <c r="E185" s="16">
        <v>10</v>
      </c>
      <c r="F185" s="2"/>
    </row>
    <row r="186" spans="1:6" x14ac:dyDescent="0.25">
      <c r="A186" s="3">
        <v>182</v>
      </c>
      <c r="B186" s="3" t="s">
        <v>114</v>
      </c>
      <c r="C186" s="3" t="s">
        <v>115</v>
      </c>
      <c r="D186" s="3">
        <v>63</v>
      </c>
      <c r="E186" s="16">
        <v>25.549999999999997</v>
      </c>
      <c r="F186" s="2"/>
    </row>
    <row r="187" spans="1:6" ht="45" x14ac:dyDescent="0.25">
      <c r="A187" s="3">
        <v>183</v>
      </c>
      <c r="B187" s="3" t="s">
        <v>116</v>
      </c>
      <c r="C187" s="3" t="s">
        <v>117</v>
      </c>
      <c r="D187" s="3">
        <v>63</v>
      </c>
      <c r="E187" s="16">
        <v>40.950000000000003</v>
      </c>
      <c r="F187" s="2"/>
    </row>
    <row r="188" spans="1:6" ht="45" x14ac:dyDescent="0.25">
      <c r="A188" s="3">
        <v>184</v>
      </c>
      <c r="B188" s="3" t="s">
        <v>118</v>
      </c>
      <c r="C188" s="3" t="s">
        <v>119</v>
      </c>
      <c r="D188" s="3">
        <v>1000</v>
      </c>
      <c r="E188" s="16">
        <v>600</v>
      </c>
      <c r="F188" s="2"/>
    </row>
    <row r="189" spans="1:6" ht="45" x14ac:dyDescent="0.25">
      <c r="A189" s="3">
        <v>185</v>
      </c>
      <c r="B189" s="3" t="s">
        <v>120</v>
      </c>
      <c r="C189" s="3" t="s">
        <v>121</v>
      </c>
      <c r="D189" s="3" t="s">
        <v>9</v>
      </c>
      <c r="E189" s="16">
        <v>215</v>
      </c>
      <c r="F189" s="2"/>
    </row>
    <row r="190" spans="1:6" x14ac:dyDescent="0.25">
      <c r="A190" s="3">
        <v>186</v>
      </c>
      <c r="B190" s="3" t="s">
        <v>122</v>
      </c>
      <c r="C190" s="3" t="s">
        <v>123</v>
      </c>
      <c r="D190" s="3" t="s">
        <v>124</v>
      </c>
      <c r="E190" s="16">
        <v>174.09999999999991</v>
      </c>
      <c r="F190" s="2"/>
    </row>
    <row r="191" spans="1:6" ht="60" x14ac:dyDescent="0.25">
      <c r="A191" s="3">
        <v>187</v>
      </c>
      <c r="B191" s="3" t="s">
        <v>125</v>
      </c>
      <c r="C191" s="3" t="s">
        <v>126</v>
      </c>
      <c r="D191" s="3" t="s">
        <v>9</v>
      </c>
      <c r="E191" s="16">
        <v>212</v>
      </c>
      <c r="F191" s="2"/>
    </row>
    <row r="192" spans="1:6" ht="60" x14ac:dyDescent="0.25">
      <c r="A192" s="3">
        <v>188</v>
      </c>
      <c r="B192" s="3" t="s">
        <v>127</v>
      </c>
      <c r="C192" s="3" t="s">
        <v>128</v>
      </c>
      <c r="D192" s="3">
        <v>720</v>
      </c>
      <c r="E192" s="16">
        <v>243.99999999999994</v>
      </c>
      <c r="F192" s="2"/>
    </row>
    <row r="193" spans="1:6" ht="60" x14ac:dyDescent="0.25">
      <c r="A193" s="3">
        <v>189</v>
      </c>
      <c r="B193" s="3" t="s">
        <v>129</v>
      </c>
      <c r="C193" s="3" t="s">
        <v>128</v>
      </c>
      <c r="D193" s="3">
        <v>1030</v>
      </c>
      <c r="E193" s="16">
        <v>301.49999999999989</v>
      </c>
      <c r="F193" s="2"/>
    </row>
    <row r="194" spans="1:6" ht="60" x14ac:dyDescent="0.25">
      <c r="A194" s="3">
        <v>190</v>
      </c>
      <c r="B194" s="3" t="s">
        <v>130</v>
      </c>
      <c r="C194" s="3" t="s">
        <v>131</v>
      </c>
      <c r="D194" s="3" t="s">
        <v>9</v>
      </c>
      <c r="E194" s="16">
        <v>210</v>
      </c>
      <c r="F194" s="2"/>
    </row>
    <row r="195" spans="1:6" x14ac:dyDescent="0.25">
      <c r="A195" s="3">
        <v>191</v>
      </c>
      <c r="B195" s="3" t="s">
        <v>132</v>
      </c>
      <c r="C195" s="3" t="s">
        <v>133</v>
      </c>
      <c r="D195" s="3">
        <v>400</v>
      </c>
      <c r="E195" s="16">
        <v>104.00000000000004</v>
      </c>
      <c r="F195" s="2"/>
    </row>
    <row r="196" spans="1:6" ht="30" x14ac:dyDescent="0.25">
      <c r="A196" s="3">
        <v>192</v>
      </c>
      <c r="B196" s="3" t="s">
        <v>600</v>
      </c>
      <c r="C196" s="3" t="s">
        <v>134</v>
      </c>
      <c r="D196" s="3">
        <v>400</v>
      </c>
      <c r="E196" s="16">
        <f>216-20/0.94</f>
        <v>194.72340425531914</v>
      </c>
      <c r="F196" s="2"/>
    </row>
    <row r="197" spans="1:6" ht="30" x14ac:dyDescent="0.25">
      <c r="A197" s="3">
        <v>193</v>
      </c>
      <c r="B197" s="3" t="s">
        <v>135</v>
      </c>
      <c r="C197" s="3" t="s">
        <v>136</v>
      </c>
      <c r="D197" s="3">
        <v>250</v>
      </c>
      <c r="E197" s="16">
        <v>20.450000000000003</v>
      </c>
      <c r="F197" s="2"/>
    </row>
    <row r="198" spans="1:6" ht="30" x14ac:dyDescent="0.25">
      <c r="A198" s="3">
        <v>194</v>
      </c>
      <c r="B198" s="3" t="s">
        <v>137</v>
      </c>
      <c r="C198" s="3" t="s">
        <v>138</v>
      </c>
      <c r="D198" s="3">
        <v>250</v>
      </c>
      <c r="E198" s="16">
        <v>10</v>
      </c>
      <c r="F198" s="2"/>
    </row>
    <row r="199" spans="1:6" x14ac:dyDescent="0.25">
      <c r="A199" s="3">
        <v>195</v>
      </c>
      <c r="B199" s="3" t="s">
        <v>139</v>
      </c>
      <c r="C199" s="3" t="s">
        <v>140</v>
      </c>
      <c r="D199" s="3">
        <v>250</v>
      </c>
      <c r="E199" s="16">
        <v>116.49999999999999</v>
      </c>
      <c r="F199" s="2"/>
    </row>
    <row r="200" spans="1:6" ht="60" x14ac:dyDescent="0.25">
      <c r="A200" s="3">
        <v>196</v>
      </c>
      <c r="B200" s="3" t="s">
        <v>141</v>
      </c>
      <c r="C200" s="3" t="s">
        <v>142</v>
      </c>
      <c r="D200" s="3">
        <v>400</v>
      </c>
      <c r="E200" s="16">
        <v>340</v>
      </c>
      <c r="F200" s="2"/>
    </row>
    <row r="201" spans="1:6" x14ac:dyDescent="0.25">
      <c r="A201" s="3">
        <v>197</v>
      </c>
      <c r="B201" s="3" t="s">
        <v>143</v>
      </c>
      <c r="C201" s="3" t="s">
        <v>144</v>
      </c>
      <c r="D201" s="3" t="s">
        <v>124</v>
      </c>
      <c r="E201" s="16">
        <v>1685</v>
      </c>
      <c r="F201" s="2"/>
    </row>
    <row r="202" spans="1:6" x14ac:dyDescent="0.25">
      <c r="A202" s="3">
        <v>198</v>
      </c>
      <c r="B202" s="3" t="s">
        <v>145</v>
      </c>
      <c r="C202" s="3" t="s">
        <v>146</v>
      </c>
      <c r="D202" s="3" t="s">
        <v>147</v>
      </c>
      <c r="E202" s="16">
        <v>110.99999999999999</v>
      </c>
      <c r="F202" s="2"/>
    </row>
    <row r="203" spans="1:6" ht="30" x14ac:dyDescent="0.25">
      <c r="A203" s="3">
        <v>199</v>
      </c>
      <c r="B203" s="3" t="s">
        <v>148</v>
      </c>
      <c r="C203" s="3" t="s">
        <v>149</v>
      </c>
      <c r="D203" s="3">
        <v>250</v>
      </c>
      <c r="E203" s="16">
        <v>42.500000000000007</v>
      </c>
      <c r="F203" s="2"/>
    </row>
    <row r="204" spans="1:6" x14ac:dyDescent="0.25">
      <c r="A204" s="3">
        <v>200</v>
      </c>
      <c r="B204" s="3" t="s">
        <v>591</v>
      </c>
      <c r="C204" s="3" t="s">
        <v>150</v>
      </c>
      <c r="D204" s="3">
        <v>160</v>
      </c>
      <c r="E204" s="16">
        <f>136-65/0.94</f>
        <v>66.851063829787236</v>
      </c>
      <c r="F204" s="2"/>
    </row>
    <row r="205" spans="1:6" x14ac:dyDescent="0.25">
      <c r="A205" s="3">
        <v>201</v>
      </c>
      <c r="B205" s="3" t="s">
        <v>151</v>
      </c>
      <c r="C205" s="3" t="s">
        <v>152</v>
      </c>
      <c r="D205" s="3" t="s">
        <v>153</v>
      </c>
      <c r="E205" s="16">
        <v>1922.0159999999996</v>
      </c>
      <c r="F205" s="2"/>
    </row>
    <row r="206" spans="1:6" ht="30" x14ac:dyDescent="0.25">
      <c r="A206" s="3">
        <v>202</v>
      </c>
      <c r="B206" s="3" t="s">
        <v>154</v>
      </c>
      <c r="C206" s="3" t="s">
        <v>155</v>
      </c>
      <c r="D206" s="3">
        <v>160</v>
      </c>
      <c r="E206" s="16">
        <v>85</v>
      </c>
      <c r="F206" s="2"/>
    </row>
    <row r="207" spans="1:6" ht="30" x14ac:dyDescent="0.25">
      <c r="A207" s="3">
        <v>203</v>
      </c>
      <c r="B207" s="3" t="s">
        <v>156</v>
      </c>
      <c r="C207" s="3" t="s">
        <v>157</v>
      </c>
      <c r="D207" s="3">
        <v>400</v>
      </c>
      <c r="E207" s="16">
        <v>180</v>
      </c>
      <c r="F207" s="2"/>
    </row>
    <row r="208" spans="1:6" x14ac:dyDescent="0.25">
      <c r="A208" s="3">
        <v>204</v>
      </c>
      <c r="B208" s="3" t="s">
        <v>158</v>
      </c>
      <c r="C208" s="3" t="s">
        <v>159</v>
      </c>
      <c r="D208" s="3">
        <v>400</v>
      </c>
      <c r="E208" s="16">
        <v>232</v>
      </c>
      <c r="F208" s="2"/>
    </row>
    <row r="209" spans="1:6" x14ac:dyDescent="0.25">
      <c r="A209" s="3">
        <v>205</v>
      </c>
      <c r="B209" s="3" t="s">
        <v>160</v>
      </c>
      <c r="C209" s="3" t="s">
        <v>159</v>
      </c>
      <c r="D209" s="3">
        <v>160</v>
      </c>
      <c r="E209" s="16">
        <v>36.000000000000007</v>
      </c>
      <c r="F209" s="2"/>
    </row>
    <row r="210" spans="1:6" x14ac:dyDescent="0.25">
      <c r="A210" s="3">
        <v>206</v>
      </c>
      <c r="B210" s="3" t="s">
        <v>161</v>
      </c>
      <c r="C210" s="3" t="s">
        <v>162</v>
      </c>
      <c r="D210" s="3" t="s">
        <v>8</v>
      </c>
      <c r="E210" s="16">
        <v>287</v>
      </c>
      <c r="F210" s="2"/>
    </row>
    <row r="211" spans="1:6" x14ac:dyDescent="0.25">
      <c r="A211" s="3">
        <v>207</v>
      </c>
      <c r="B211" s="3" t="s">
        <v>163</v>
      </c>
      <c r="C211" s="3" t="s">
        <v>164</v>
      </c>
      <c r="D211" s="3" t="s">
        <v>13</v>
      </c>
      <c r="E211" s="16">
        <v>345</v>
      </c>
      <c r="F211" s="2"/>
    </row>
    <row r="212" spans="1:6" x14ac:dyDescent="0.25">
      <c r="A212" s="3">
        <v>208</v>
      </c>
      <c r="B212" s="3" t="s">
        <v>165</v>
      </c>
      <c r="C212" s="3" t="s">
        <v>166</v>
      </c>
      <c r="D212" s="3">
        <v>400</v>
      </c>
      <c r="E212" s="16">
        <v>91</v>
      </c>
      <c r="F212" s="2"/>
    </row>
    <row r="213" spans="1:6" ht="30" x14ac:dyDescent="0.25">
      <c r="A213" s="3">
        <v>209</v>
      </c>
      <c r="B213" s="3" t="s">
        <v>167</v>
      </c>
      <c r="C213" s="3" t="s">
        <v>168</v>
      </c>
      <c r="D213" s="3">
        <v>160</v>
      </c>
      <c r="E213" s="16">
        <v>32.799999999999997</v>
      </c>
      <c r="F213" s="2"/>
    </row>
    <row r="214" spans="1:6" x14ac:dyDescent="0.25">
      <c r="A214" s="3">
        <v>210</v>
      </c>
      <c r="B214" s="3" t="s">
        <v>169</v>
      </c>
      <c r="C214" s="3" t="s">
        <v>170</v>
      </c>
      <c r="D214" s="3" t="s">
        <v>9</v>
      </c>
      <c r="E214" s="16">
        <v>417.7</v>
      </c>
      <c r="F214" s="2"/>
    </row>
    <row r="215" spans="1:6" x14ac:dyDescent="0.25">
      <c r="A215" s="3">
        <v>211</v>
      </c>
      <c r="B215" s="3" t="s">
        <v>171</v>
      </c>
      <c r="C215" s="3" t="s">
        <v>172</v>
      </c>
      <c r="D215" s="3" t="s">
        <v>9</v>
      </c>
      <c r="E215" s="16">
        <v>10</v>
      </c>
      <c r="F215" s="2"/>
    </row>
    <row r="216" spans="1:6" x14ac:dyDescent="0.25">
      <c r="A216" s="3">
        <v>212</v>
      </c>
      <c r="B216" s="3" t="s">
        <v>173</v>
      </c>
      <c r="C216" s="3" t="s">
        <v>174</v>
      </c>
      <c r="D216" s="3">
        <v>400</v>
      </c>
      <c r="E216" s="16">
        <v>260</v>
      </c>
      <c r="F216" s="2"/>
    </row>
    <row r="217" spans="1:6" x14ac:dyDescent="0.25">
      <c r="A217" s="3">
        <v>213</v>
      </c>
      <c r="B217" s="3" t="s">
        <v>175</v>
      </c>
      <c r="C217" s="3" t="s">
        <v>176</v>
      </c>
      <c r="D217" s="3" t="s">
        <v>9</v>
      </c>
      <c r="E217" s="16">
        <v>669.16</v>
      </c>
      <c r="F217" s="2"/>
    </row>
    <row r="218" spans="1:6" x14ac:dyDescent="0.25">
      <c r="A218" s="3">
        <v>214</v>
      </c>
      <c r="B218" s="3" t="s">
        <v>177</v>
      </c>
      <c r="C218" s="3" t="s">
        <v>178</v>
      </c>
      <c r="D218" s="3" t="s">
        <v>95</v>
      </c>
      <c r="E218" s="16">
        <v>107.99999999999987</v>
      </c>
      <c r="F218" s="2"/>
    </row>
    <row r="219" spans="1:6" ht="30" x14ac:dyDescent="0.25">
      <c r="A219" s="3">
        <v>215</v>
      </c>
      <c r="B219" s="3" t="s">
        <v>179</v>
      </c>
      <c r="C219" s="3" t="s">
        <v>180</v>
      </c>
      <c r="D219" s="3" t="s">
        <v>95</v>
      </c>
      <c r="E219" s="16">
        <v>850</v>
      </c>
      <c r="F219" s="2"/>
    </row>
    <row r="220" spans="1:6" ht="120" x14ac:dyDescent="0.25">
      <c r="A220" s="3">
        <v>216</v>
      </c>
      <c r="B220" s="3" t="s">
        <v>181</v>
      </c>
      <c r="C220" s="3" t="s">
        <v>182</v>
      </c>
      <c r="D220" s="3" t="s">
        <v>9</v>
      </c>
      <c r="E220" s="16">
        <v>156</v>
      </c>
      <c r="F220" s="2"/>
    </row>
    <row r="221" spans="1:6" ht="45" x14ac:dyDescent="0.25">
      <c r="A221" s="3">
        <v>217</v>
      </c>
      <c r="B221" s="3" t="s">
        <v>183</v>
      </c>
      <c r="C221" s="3" t="s">
        <v>184</v>
      </c>
      <c r="D221" s="3" t="s">
        <v>10</v>
      </c>
      <c r="E221" s="16">
        <v>123</v>
      </c>
      <c r="F221" s="2"/>
    </row>
    <row r="222" spans="1:6" ht="30" x14ac:dyDescent="0.25">
      <c r="A222" s="3">
        <v>218</v>
      </c>
      <c r="B222" s="3" t="s">
        <v>185</v>
      </c>
      <c r="C222" s="3" t="s">
        <v>186</v>
      </c>
      <c r="D222" s="3">
        <v>250</v>
      </c>
      <c r="E222" s="16">
        <v>211.7</v>
      </c>
      <c r="F222" s="2"/>
    </row>
    <row r="223" spans="1:6" x14ac:dyDescent="0.25">
      <c r="A223" s="3">
        <v>219</v>
      </c>
      <c r="B223" s="3" t="s">
        <v>187</v>
      </c>
      <c r="C223" s="3" t="s">
        <v>188</v>
      </c>
      <c r="D223" s="3">
        <v>100</v>
      </c>
      <c r="E223" s="16">
        <v>212.4</v>
      </c>
      <c r="F223" s="2"/>
    </row>
    <row r="224" spans="1:6" x14ac:dyDescent="0.25">
      <c r="A224" s="3">
        <v>220</v>
      </c>
      <c r="B224" s="3" t="s">
        <v>189</v>
      </c>
      <c r="C224" s="3" t="s">
        <v>190</v>
      </c>
      <c r="D224" s="3" t="s">
        <v>10</v>
      </c>
      <c r="E224" s="16">
        <v>601.6</v>
      </c>
      <c r="F224" s="2"/>
    </row>
    <row r="225" spans="1:6" ht="45" x14ac:dyDescent="0.25">
      <c r="A225" s="3">
        <v>221</v>
      </c>
      <c r="B225" s="3" t="s">
        <v>191</v>
      </c>
      <c r="C225" s="3" t="s">
        <v>192</v>
      </c>
      <c r="D225" s="3">
        <v>100</v>
      </c>
      <c r="E225" s="16">
        <v>65</v>
      </c>
      <c r="F225" s="2"/>
    </row>
    <row r="226" spans="1:6" x14ac:dyDescent="0.25">
      <c r="A226" s="3">
        <v>222</v>
      </c>
      <c r="B226" s="3" t="s">
        <v>193</v>
      </c>
      <c r="C226" s="3" t="s">
        <v>194</v>
      </c>
      <c r="D226" s="3" t="s">
        <v>9</v>
      </c>
      <c r="E226" s="16">
        <v>10</v>
      </c>
      <c r="F226" s="2"/>
    </row>
    <row r="227" spans="1:6" x14ac:dyDescent="0.25">
      <c r="A227" s="3">
        <v>223</v>
      </c>
      <c r="B227" s="3" t="s">
        <v>195</v>
      </c>
      <c r="C227" s="3" t="s">
        <v>196</v>
      </c>
      <c r="D227" s="3" t="s">
        <v>9</v>
      </c>
      <c r="E227" s="16">
        <v>10</v>
      </c>
      <c r="F227" s="2"/>
    </row>
    <row r="228" spans="1:6" x14ac:dyDescent="0.25">
      <c r="A228" s="3">
        <v>224</v>
      </c>
      <c r="B228" s="3" t="s">
        <v>197</v>
      </c>
      <c r="C228" s="3" t="s">
        <v>198</v>
      </c>
      <c r="D228" s="3" t="s">
        <v>9</v>
      </c>
      <c r="E228" s="16">
        <v>435.5</v>
      </c>
      <c r="F228" s="2"/>
    </row>
    <row r="229" spans="1:6" ht="30" x14ac:dyDescent="0.25">
      <c r="A229" s="3">
        <v>225</v>
      </c>
      <c r="B229" s="3" t="s">
        <v>199</v>
      </c>
      <c r="C229" s="3" t="s">
        <v>200</v>
      </c>
      <c r="D229" s="3" t="s">
        <v>9</v>
      </c>
      <c r="E229" s="16">
        <v>434.99999999999994</v>
      </c>
      <c r="F229" s="2"/>
    </row>
    <row r="230" spans="1:6" ht="45" x14ac:dyDescent="0.25">
      <c r="A230" s="3">
        <v>226</v>
      </c>
      <c r="B230" s="3" t="s">
        <v>201</v>
      </c>
      <c r="C230" s="3" t="s">
        <v>202</v>
      </c>
      <c r="D230" s="3" t="s">
        <v>8</v>
      </c>
      <c r="E230" s="16">
        <v>10</v>
      </c>
      <c r="F230" s="2"/>
    </row>
    <row r="231" spans="1:6" ht="45" x14ac:dyDescent="0.25">
      <c r="A231" s="3">
        <v>227</v>
      </c>
      <c r="B231" s="3" t="s">
        <v>203</v>
      </c>
      <c r="C231" s="3" t="s">
        <v>204</v>
      </c>
      <c r="D231" s="3" t="s">
        <v>9</v>
      </c>
      <c r="E231" s="16">
        <v>505.08</v>
      </c>
      <c r="F231" s="2"/>
    </row>
    <row r="232" spans="1:6" ht="30" x14ac:dyDescent="0.25">
      <c r="A232" s="3">
        <v>228</v>
      </c>
      <c r="B232" s="3" t="s">
        <v>205</v>
      </c>
      <c r="C232" s="3" t="s">
        <v>206</v>
      </c>
      <c r="D232" s="3" t="s">
        <v>9</v>
      </c>
      <c r="E232" s="16">
        <v>10</v>
      </c>
      <c r="F232" s="2"/>
    </row>
    <row r="233" spans="1:6" x14ac:dyDescent="0.25">
      <c r="A233" s="3">
        <v>229</v>
      </c>
      <c r="B233" s="3" t="s">
        <v>207</v>
      </c>
      <c r="C233" s="3" t="s">
        <v>208</v>
      </c>
      <c r="D233" s="3">
        <v>250</v>
      </c>
      <c r="E233" s="16">
        <f>147.5-15/0.94</f>
        <v>131.54255319148936</v>
      </c>
      <c r="F233" s="2"/>
    </row>
    <row r="234" spans="1:6" x14ac:dyDescent="0.25">
      <c r="A234" s="3">
        <v>230</v>
      </c>
      <c r="B234" s="3" t="s">
        <v>209</v>
      </c>
      <c r="C234" s="3" t="s">
        <v>210</v>
      </c>
      <c r="D234" s="3" t="s">
        <v>95</v>
      </c>
      <c r="E234" s="16">
        <v>279.39999999999998</v>
      </c>
      <c r="F234" s="2"/>
    </row>
    <row r="235" spans="1:6" x14ac:dyDescent="0.25">
      <c r="A235" s="3">
        <v>231</v>
      </c>
      <c r="B235" s="3" t="s">
        <v>211</v>
      </c>
      <c r="C235" s="3" t="s">
        <v>212</v>
      </c>
      <c r="D235" s="3" t="s">
        <v>13</v>
      </c>
      <c r="E235" s="16">
        <v>212.5</v>
      </c>
      <c r="F235" s="2"/>
    </row>
    <row r="236" spans="1:6" x14ac:dyDescent="0.25">
      <c r="A236" s="3">
        <v>232</v>
      </c>
      <c r="B236" s="3" t="s">
        <v>213</v>
      </c>
      <c r="C236" s="3" t="s">
        <v>214</v>
      </c>
      <c r="D236" s="3" t="s">
        <v>9</v>
      </c>
      <c r="E236" s="16">
        <v>801.72</v>
      </c>
      <c r="F236" s="2"/>
    </row>
    <row r="237" spans="1:6" ht="60" x14ac:dyDescent="0.25">
      <c r="A237" s="3">
        <v>233</v>
      </c>
      <c r="B237" s="3" t="s">
        <v>215</v>
      </c>
      <c r="C237" s="3" t="s">
        <v>200</v>
      </c>
      <c r="D237" s="3" t="s">
        <v>95</v>
      </c>
      <c r="E237" s="16">
        <v>256</v>
      </c>
      <c r="F237" s="2"/>
    </row>
    <row r="238" spans="1:6" ht="45" x14ac:dyDescent="0.25">
      <c r="A238" s="3">
        <v>234</v>
      </c>
      <c r="B238" s="3" t="s">
        <v>216</v>
      </c>
      <c r="C238" s="3" t="s">
        <v>217</v>
      </c>
      <c r="D238" s="3" t="s">
        <v>95</v>
      </c>
      <c r="E238" s="16">
        <v>10</v>
      </c>
      <c r="F238" s="2"/>
    </row>
    <row r="239" spans="1:6" x14ac:dyDescent="0.25">
      <c r="A239" s="3">
        <v>235</v>
      </c>
      <c r="B239" s="3" t="s">
        <v>218</v>
      </c>
      <c r="C239" s="3" t="s">
        <v>219</v>
      </c>
      <c r="D239" s="3" t="s">
        <v>13</v>
      </c>
      <c r="E239" s="16">
        <v>187</v>
      </c>
      <c r="F239" s="2"/>
    </row>
    <row r="240" spans="1:6" ht="45" x14ac:dyDescent="0.25">
      <c r="A240" s="3">
        <v>236</v>
      </c>
      <c r="B240" s="3" t="s">
        <v>546</v>
      </c>
      <c r="C240" s="3" t="s">
        <v>544</v>
      </c>
      <c r="D240" s="3" t="s">
        <v>545</v>
      </c>
      <c r="E240" s="16">
        <v>1704.12</v>
      </c>
      <c r="F240" s="2"/>
    </row>
    <row r="241" spans="1:6" ht="30" x14ac:dyDescent="0.25">
      <c r="A241" s="3">
        <v>237</v>
      </c>
      <c r="B241" s="3" t="s">
        <v>220</v>
      </c>
      <c r="C241" s="3" t="s">
        <v>221</v>
      </c>
      <c r="D241" s="3">
        <v>250</v>
      </c>
      <c r="E241" s="16">
        <v>36</v>
      </c>
      <c r="F241" s="2"/>
    </row>
    <row r="242" spans="1:6" x14ac:dyDescent="0.25">
      <c r="A242" s="3">
        <v>238</v>
      </c>
      <c r="B242" s="3" t="s">
        <v>222</v>
      </c>
      <c r="C242" s="3" t="s">
        <v>223</v>
      </c>
      <c r="D242" s="3" t="s">
        <v>9</v>
      </c>
      <c r="E242" s="16">
        <v>362.2</v>
      </c>
      <c r="F242" s="2"/>
    </row>
    <row r="243" spans="1:6" ht="30" x14ac:dyDescent="0.25">
      <c r="A243" s="3">
        <v>239</v>
      </c>
      <c r="B243" s="3" t="s">
        <v>224</v>
      </c>
      <c r="C243" s="3" t="s">
        <v>225</v>
      </c>
      <c r="D243" s="3">
        <v>400</v>
      </c>
      <c r="E243" s="16">
        <v>211</v>
      </c>
      <c r="F243" s="2"/>
    </row>
    <row r="244" spans="1:6" ht="30" x14ac:dyDescent="0.25">
      <c r="A244" s="3">
        <v>240</v>
      </c>
      <c r="B244" s="3" t="s">
        <v>226</v>
      </c>
      <c r="C244" s="3" t="s">
        <v>227</v>
      </c>
      <c r="D244" s="3">
        <v>250</v>
      </c>
      <c r="E244" s="16">
        <v>143.30000000000001</v>
      </c>
      <c r="F244" s="2"/>
    </row>
    <row r="245" spans="1:6" x14ac:dyDescent="0.25">
      <c r="A245" s="3">
        <v>241</v>
      </c>
      <c r="B245" s="3" t="s">
        <v>228</v>
      </c>
      <c r="C245" s="3" t="s">
        <v>229</v>
      </c>
      <c r="D245" s="3" t="s">
        <v>10</v>
      </c>
      <c r="E245" s="16">
        <v>76.799999999999983</v>
      </c>
      <c r="F245" s="2"/>
    </row>
    <row r="246" spans="1:6" x14ac:dyDescent="0.25">
      <c r="A246" s="3">
        <v>242</v>
      </c>
      <c r="B246" s="3" t="s">
        <v>230</v>
      </c>
      <c r="C246" s="3" t="s">
        <v>231</v>
      </c>
      <c r="D246" s="3">
        <v>250</v>
      </c>
      <c r="E246" s="16">
        <v>52.499999999999964</v>
      </c>
      <c r="F246" s="2"/>
    </row>
    <row r="247" spans="1:6" ht="30" x14ac:dyDescent="0.25">
      <c r="A247" s="3">
        <v>243</v>
      </c>
      <c r="B247" s="3" t="s">
        <v>232</v>
      </c>
      <c r="C247" s="3" t="s">
        <v>233</v>
      </c>
      <c r="D247" s="3" t="s">
        <v>95</v>
      </c>
      <c r="E247" s="16">
        <f>610.4-20/0.94</f>
        <v>589.12340425531909</v>
      </c>
      <c r="F247" s="2"/>
    </row>
    <row r="248" spans="1:6" ht="30" x14ac:dyDescent="0.25">
      <c r="A248" s="3">
        <v>244</v>
      </c>
      <c r="B248" s="3" t="s">
        <v>234</v>
      </c>
      <c r="C248" s="3" t="s">
        <v>233</v>
      </c>
      <c r="D248" s="3" t="s">
        <v>95</v>
      </c>
      <c r="E248" s="16">
        <v>1016.8</v>
      </c>
      <c r="F248" s="2"/>
    </row>
    <row r="249" spans="1:6" ht="30" x14ac:dyDescent="0.25">
      <c r="A249" s="3">
        <v>245</v>
      </c>
      <c r="B249" s="3" t="s">
        <v>235</v>
      </c>
      <c r="C249" s="3" t="s">
        <v>233</v>
      </c>
      <c r="D249" s="3" t="s">
        <v>95</v>
      </c>
      <c r="E249" s="16">
        <v>1067.1999999999998</v>
      </c>
      <c r="F249" s="2"/>
    </row>
    <row r="250" spans="1:6" ht="30" x14ac:dyDescent="0.25">
      <c r="A250" s="3">
        <v>246</v>
      </c>
      <c r="B250" s="3" t="s">
        <v>236</v>
      </c>
      <c r="C250" s="3" t="s">
        <v>233</v>
      </c>
      <c r="D250" s="3" t="s">
        <v>95</v>
      </c>
      <c r="E250" s="16">
        <v>812.8</v>
      </c>
      <c r="F250" s="2"/>
    </row>
    <row r="251" spans="1:6" ht="14.25" customHeight="1" x14ac:dyDescent="0.25">
      <c r="A251" s="3">
        <v>247</v>
      </c>
      <c r="B251" s="3" t="s">
        <v>237</v>
      </c>
      <c r="C251" s="3" t="s">
        <v>238</v>
      </c>
      <c r="D251" s="3" t="s">
        <v>9</v>
      </c>
      <c r="E251" s="16">
        <v>10</v>
      </c>
      <c r="F251" s="2"/>
    </row>
    <row r="252" spans="1:6" ht="30" x14ac:dyDescent="0.25">
      <c r="A252" s="3">
        <v>248</v>
      </c>
      <c r="B252" s="3" t="s">
        <v>239</v>
      </c>
      <c r="C252" s="3" t="s">
        <v>240</v>
      </c>
      <c r="D252" s="3">
        <v>250</v>
      </c>
      <c r="E252" s="16">
        <v>325.39999999999998</v>
      </c>
      <c r="F252" s="2"/>
    </row>
    <row r="253" spans="1:6" ht="30" x14ac:dyDescent="0.25">
      <c r="A253" s="3">
        <v>249</v>
      </c>
      <c r="B253" s="3" t="s">
        <v>241</v>
      </c>
      <c r="C253" s="3" t="s">
        <v>242</v>
      </c>
      <c r="D253" s="3">
        <v>630</v>
      </c>
      <c r="E253" s="16">
        <v>507</v>
      </c>
      <c r="F253" s="2"/>
    </row>
    <row r="254" spans="1:6" ht="30" x14ac:dyDescent="0.25">
      <c r="A254" s="3">
        <v>250</v>
      </c>
      <c r="B254" s="3" t="s">
        <v>243</v>
      </c>
      <c r="C254" s="3" t="s">
        <v>244</v>
      </c>
      <c r="D254" s="3">
        <v>63</v>
      </c>
      <c r="E254" s="16">
        <v>25</v>
      </c>
      <c r="F254" s="2"/>
    </row>
    <row r="255" spans="1:6" ht="75" x14ac:dyDescent="0.25">
      <c r="A255" s="3">
        <v>251</v>
      </c>
      <c r="B255" s="3" t="s">
        <v>245</v>
      </c>
      <c r="C255" s="3" t="s">
        <v>246</v>
      </c>
      <c r="D255" s="3" t="s">
        <v>9</v>
      </c>
      <c r="E255" s="16">
        <v>479</v>
      </c>
      <c r="F255" s="2"/>
    </row>
    <row r="256" spans="1:6" ht="60" x14ac:dyDescent="0.25">
      <c r="A256" s="3">
        <v>252</v>
      </c>
      <c r="B256" s="3" t="s">
        <v>247</v>
      </c>
      <c r="C256" s="3" t="s">
        <v>248</v>
      </c>
      <c r="D256" s="3" t="s">
        <v>9</v>
      </c>
      <c r="E256" s="16">
        <v>61</v>
      </c>
      <c r="F256" s="2"/>
    </row>
    <row r="257" spans="1:6" ht="30" x14ac:dyDescent="0.25">
      <c r="A257" s="3">
        <v>253</v>
      </c>
      <c r="B257" s="3" t="s">
        <v>249</v>
      </c>
      <c r="C257" s="3" t="s">
        <v>250</v>
      </c>
      <c r="D257" s="3">
        <v>25</v>
      </c>
      <c r="E257" s="16">
        <v>10</v>
      </c>
      <c r="F257" s="2"/>
    </row>
    <row r="258" spans="1:6" ht="60" x14ac:dyDescent="0.25">
      <c r="A258" s="3">
        <v>254</v>
      </c>
      <c r="B258" s="3" t="s">
        <v>251</v>
      </c>
      <c r="C258" s="3" t="s">
        <v>252</v>
      </c>
      <c r="D258" s="3" t="s">
        <v>95</v>
      </c>
      <c r="E258" s="16">
        <v>634</v>
      </c>
      <c r="F258" s="2"/>
    </row>
    <row r="259" spans="1:6" ht="60" x14ac:dyDescent="0.25">
      <c r="A259" s="3">
        <v>255</v>
      </c>
      <c r="B259" s="3" t="s">
        <v>253</v>
      </c>
      <c r="C259" s="3" t="s">
        <v>254</v>
      </c>
      <c r="D259" s="3" t="s">
        <v>9</v>
      </c>
      <c r="E259" s="16">
        <v>268</v>
      </c>
      <c r="F259" s="2"/>
    </row>
    <row r="260" spans="1:6" ht="30" x14ac:dyDescent="0.25">
      <c r="A260" s="3">
        <v>256</v>
      </c>
      <c r="B260" s="3" t="s">
        <v>255</v>
      </c>
      <c r="C260" s="3" t="s">
        <v>256</v>
      </c>
      <c r="D260" s="3" t="s">
        <v>9</v>
      </c>
      <c r="E260" s="16">
        <v>450.1</v>
      </c>
      <c r="F260" s="2"/>
    </row>
    <row r="261" spans="1:6" ht="30" x14ac:dyDescent="0.25">
      <c r="A261" s="3">
        <v>257</v>
      </c>
      <c r="B261" s="3" t="s">
        <v>257</v>
      </c>
      <c r="C261" s="3" t="s">
        <v>256</v>
      </c>
      <c r="D261" s="3" t="s">
        <v>9</v>
      </c>
      <c r="E261" s="16">
        <v>442.2</v>
      </c>
      <c r="F261" s="2"/>
    </row>
    <row r="262" spans="1:6" ht="30" x14ac:dyDescent="0.25">
      <c r="A262" s="3">
        <v>258</v>
      </c>
      <c r="B262" s="3" t="s">
        <v>258</v>
      </c>
      <c r="C262" s="3" t="s">
        <v>256</v>
      </c>
      <c r="D262" s="3" t="s">
        <v>9</v>
      </c>
      <c r="E262" s="16">
        <v>544.1</v>
      </c>
      <c r="F262" s="2"/>
    </row>
    <row r="263" spans="1:6" ht="60" x14ac:dyDescent="0.25">
      <c r="A263" s="3">
        <v>259</v>
      </c>
      <c r="B263" s="3" t="s">
        <v>259</v>
      </c>
      <c r="C263" s="3" t="s">
        <v>260</v>
      </c>
      <c r="D263" s="3" t="s">
        <v>95</v>
      </c>
      <c r="E263" s="16">
        <v>849</v>
      </c>
      <c r="F263" s="2"/>
    </row>
    <row r="264" spans="1:6" ht="75" x14ac:dyDescent="0.25">
      <c r="A264" s="3">
        <v>260</v>
      </c>
      <c r="B264" s="3" t="s">
        <v>261</v>
      </c>
      <c r="C264" s="3" t="s">
        <v>262</v>
      </c>
      <c r="D264" s="3" t="s">
        <v>9</v>
      </c>
      <c r="E264" s="16">
        <v>135</v>
      </c>
      <c r="F264" s="2"/>
    </row>
    <row r="265" spans="1:6" ht="30" x14ac:dyDescent="0.25">
      <c r="A265" s="3">
        <v>261</v>
      </c>
      <c r="B265" s="3" t="s">
        <v>263</v>
      </c>
      <c r="C265" s="3" t="s">
        <v>264</v>
      </c>
      <c r="D265" s="3">
        <v>400</v>
      </c>
      <c r="E265" s="16">
        <v>0</v>
      </c>
      <c r="F265" s="2"/>
    </row>
    <row r="266" spans="1:6" ht="30" x14ac:dyDescent="0.25">
      <c r="A266" s="3">
        <v>262</v>
      </c>
      <c r="B266" s="3" t="s">
        <v>265</v>
      </c>
      <c r="C266" s="3" t="s">
        <v>266</v>
      </c>
      <c r="D266" s="3">
        <v>400</v>
      </c>
      <c r="E266" s="16">
        <v>131</v>
      </c>
      <c r="F266" s="2"/>
    </row>
    <row r="267" spans="1:6" ht="30" x14ac:dyDescent="0.25">
      <c r="A267" s="3">
        <v>263</v>
      </c>
      <c r="B267" s="3" t="s">
        <v>267</v>
      </c>
      <c r="C267" s="3" t="s">
        <v>268</v>
      </c>
      <c r="D267" s="3">
        <v>100</v>
      </c>
      <c r="E267" s="16">
        <v>76</v>
      </c>
      <c r="F267" s="2"/>
    </row>
    <row r="268" spans="1:6" ht="30" x14ac:dyDescent="0.25">
      <c r="A268" s="3">
        <v>264</v>
      </c>
      <c r="B268" s="3" t="s">
        <v>269</v>
      </c>
      <c r="C268" s="3" t="s">
        <v>270</v>
      </c>
      <c r="D268" s="3">
        <v>400</v>
      </c>
      <c r="E268" s="16">
        <v>88</v>
      </c>
      <c r="F268" s="2"/>
    </row>
    <row r="269" spans="1:6" ht="30" x14ac:dyDescent="0.25">
      <c r="A269" s="3">
        <v>265</v>
      </c>
      <c r="B269" s="3" t="s">
        <v>271</v>
      </c>
      <c r="C269" s="3" t="s">
        <v>272</v>
      </c>
      <c r="D269" s="3" t="s">
        <v>9</v>
      </c>
      <c r="E269" s="16">
        <v>0</v>
      </c>
      <c r="F269" s="2"/>
    </row>
    <row r="270" spans="1:6" ht="120" x14ac:dyDescent="0.25">
      <c r="A270" s="3">
        <v>266</v>
      </c>
      <c r="B270" s="3" t="s">
        <v>273</v>
      </c>
      <c r="C270" s="3" t="s">
        <v>274</v>
      </c>
      <c r="D270" s="3" t="s">
        <v>95</v>
      </c>
      <c r="E270" s="16">
        <v>765</v>
      </c>
      <c r="F270" s="2"/>
    </row>
    <row r="271" spans="1:6" ht="30" x14ac:dyDescent="0.25">
      <c r="A271" s="3">
        <v>267</v>
      </c>
      <c r="B271" s="3" t="s">
        <v>275</v>
      </c>
      <c r="C271" s="3" t="s">
        <v>276</v>
      </c>
      <c r="D271" s="3" t="s">
        <v>95</v>
      </c>
      <c r="E271" s="16">
        <v>730</v>
      </c>
      <c r="F271" s="2"/>
    </row>
    <row r="272" spans="1:6" ht="30" x14ac:dyDescent="0.25">
      <c r="A272" s="3">
        <v>268</v>
      </c>
      <c r="B272" s="3" t="s">
        <v>277</v>
      </c>
      <c r="C272" s="3" t="s">
        <v>276</v>
      </c>
      <c r="D272" s="3" t="s">
        <v>124</v>
      </c>
      <c r="E272" s="16">
        <v>649.4</v>
      </c>
      <c r="F272" s="2"/>
    </row>
    <row r="273" spans="1:6" ht="30" x14ac:dyDescent="0.25">
      <c r="A273" s="3">
        <v>269</v>
      </c>
      <c r="B273" s="3" t="s">
        <v>278</v>
      </c>
      <c r="C273" s="3" t="s">
        <v>276</v>
      </c>
      <c r="D273" s="3" t="s">
        <v>124</v>
      </c>
      <c r="E273" s="16">
        <v>799</v>
      </c>
      <c r="F273" s="2"/>
    </row>
    <row r="274" spans="1:6" ht="30" x14ac:dyDescent="0.25">
      <c r="A274" s="3">
        <v>270</v>
      </c>
      <c r="B274" s="3" t="s">
        <v>279</v>
      </c>
      <c r="C274" s="3" t="s">
        <v>276</v>
      </c>
      <c r="D274" s="3" t="s">
        <v>124</v>
      </c>
      <c r="E274" s="16">
        <v>776</v>
      </c>
      <c r="F274" s="2"/>
    </row>
    <row r="275" spans="1:6" ht="30" x14ac:dyDescent="0.25">
      <c r="A275" s="3">
        <v>271</v>
      </c>
      <c r="B275" s="3" t="s">
        <v>280</v>
      </c>
      <c r="C275" s="3" t="s">
        <v>276</v>
      </c>
      <c r="D275" s="3" t="s">
        <v>281</v>
      </c>
      <c r="E275" s="16">
        <v>0</v>
      </c>
      <c r="F275" s="2"/>
    </row>
    <row r="276" spans="1:6" ht="43.5" customHeight="1" x14ac:dyDescent="0.25">
      <c r="A276" s="3">
        <v>272</v>
      </c>
      <c r="B276" s="3" t="s">
        <v>282</v>
      </c>
      <c r="C276" s="3" t="s">
        <v>283</v>
      </c>
      <c r="D276" s="3" t="s">
        <v>95</v>
      </c>
      <c r="E276" s="16">
        <v>176</v>
      </c>
      <c r="F276" s="2"/>
    </row>
    <row r="277" spans="1:6" ht="45" x14ac:dyDescent="0.25">
      <c r="A277" s="3">
        <v>273</v>
      </c>
      <c r="B277" s="3" t="s">
        <v>284</v>
      </c>
      <c r="C277" s="3" t="s">
        <v>285</v>
      </c>
      <c r="D277" s="3">
        <v>400</v>
      </c>
      <c r="E277" s="16">
        <v>83</v>
      </c>
      <c r="F277" s="2"/>
    </row>
    <row r="278" spans="1:6" ht="120" x14ac:dyDescent="0.25">
      <c r="A278" s="3">
        <v>274</v>
      </c>
      <c r="B278" s="3" t="s">
        <v>286</v>
      </c>
      <c r="C278" s="3" t="s">
        <v>287</v>
      </c>
      <c r="D278" s="3" t="s">
        <v>389</v>
      </c>
      <c r="E278" s="16">
        <f>300-8/0.94</f>
        <v>291.48936170212767</v>
      </c>
      <c r="F278" s="2"/>
    </row>
    <row r="279" spans="1:6" x14ac:dyDescent="0.25">
      <c r="A279" s="3">
        <v>275</v>
      </c>
      <c r="B279" s="3" t="s">
        <v>288</v>
      </c>
      <c r="C279" s="3" t="s">
        <v>289</v>
      </c>
      <c r="D279" s="3" t="s">
        <v>16</v>
      </c>
      <c r="E279" s="17">
        <v>44.999999999999986</v>
      </c>
      <c r="F279" s="2"/>
    </row>
    <row r="280" spans="1:6" x14ac:dyDescent="0.25">
      <c r="A280" s="3">
        <v>276</v>
      </c>
      <c r="B280" s="3" t="s">
        <v>290</v>
      </c>
      <c r="C280" s="3" t="s">
        <v>289</v>
      </c>
      <c r="D280" s="3" t="s">
        <v>16</v>
      </c>
      <c r="E280" s="17">
        <v>177.89600000000002</v>
      </c>
      <c r="F280" s="2"/>
    </row>
    <row r="281" spans="1:6" x14ac:dyDescent="0.25">
      <c r="A281" s="3">
        <v>277</v>
      </c>
      <c r="B281" s="3" t="s">
        <v>291</v>
      </c>
      <c r="C281" s="3" t="s">
        <v>289</v>
      </c>
      <c r="D281" s="3" t="s">
        <v>16</v>
      </c>
      <c r="E281" s="17">
        <v>74</v>
      </c>
      <c r="F281" s="2"/>
    </row>
    <row r="282" spans="1:6" ht="45" x14ac:dyDescent="0.25">
      <c r="A282" s="3">
        <v>278</v>
      </c>
      <c r="B282" s="3" t="s">
        <v>292</v>
      </c>
      <c r="C282" s="3" t="s">
        <v>293</v>
      </c>
      <c r="D282" s="3">
        <v>250</v>
      </c>
      <c r="E282" s="16">
        <v>25</v>
      </c>
      <c r="F282" s="2"/>
    </row>
    <row r="283" spans="1:6" ht="30" x14ac:dyDescent="0.25">
      <c r="A283" s="3">
        <v>279</v>
      </c>
      <c r="B283" s="3" t="s">
        <v>294</v>
      </c>
      <c r="C283" s="3" t="s">
        <v>295</v>
      </c>
      <c r="D283" s="3">
        <v>250</v>
      </c>
      <c r="E283" s="16">
        <v>210</v>
      </c>
      <c r="F283" s="2"/>
    </row>
    <row r="284" spans="1:6" x14ac:dyDescent="0.25">
      <c r="A284" s="3">
        <v>280</v>
      </c>
      <c r="B284" s="3" t="s">
        <v>39</v>
      </c>
      <c r="C284" s="3" t="s">
        <v>296</v>
      </c>
      <c r="D284" s="3">
        <v>250</v>
      </c>
      <c r="E284" s="16">
        <v>26</v>
      </c>
      <c r="F284" s="2"/>
    </row>
    <row r="285" spans="1:6" ht="30" x14ac:dyDescent="0.25">
      <c r="A285" s="3">
        <v>281</v>
      </c>
      <c r="B285" s="3" t="s">
        <v>297</v>
      </c>
      <c r="C285" s="3" t="s">
        <v>298</v>
      </c>
      <c r="D285" s="3">
        <v>100</v>
      </c>
      <c r="E285" s="16">
        <f>40-1/0.94</f>
        <v>38.936170212765958</v>
      </c>
      <c r="F285" s="2"/>
    </row>
    <row r="286" spans="1:6" ht="45" x14ac:dyDescent="0.25">
      <c r="A286" s="3">
        <v>282</v>
      </c>
      <c r="B286" s="3" t="s">
        <v>299</v>
      </c>
      <c r="C286" s="3" t="s">
        <v>300</v>
      </c>
      <c r="D286" s="3">
        <v>63</v>
      </c>
      <c r="E286" s="16">
        <v>48</v>
      </c>
      <c r="F286" s="2"/>
    </row>
    <row r="287" spans="1:6" x14ac:dyDescent="0.25">
      <c r="A287" s="3">
        <v>283</v>
      </c>
      <c r="B287" s="3" t="s">
        <v>301</v>
      </c>
      <c r="C287" s="3" t="s">
        <v>302</v>
      </c>
      <c r="D287" s="3">
        <v>160</v>
      </c>
      <c r="E287" s="16">
        <v>83</v>
      </c>
      <c r="F287" s="2"/>
    </row>
    <row r="288" spans="1:6" x14ac:dyDescent="0.25">
      <c r="A288" s="3">
        <v>284</v>
      </c>
      <c r="B288" s="3" t="s">
        <v>303</v>
      </c>
      <c r="C288" s="3" t="s">
        <v>304</v>
      </c>
      <c r="D288" s="3">
        <v>250</v>
      </c>
      <c r="E288" s="16">
        <v>63</v>
      </c>
      <c r="F288" s="2"/>
    </row>
    <row r="289" spans="1:6" x14ac:dyDescent="0.25">
      <c r="A289" s="3">
        <v>285</v>
      </c>
      <c r="B289" s="3" t="s">
        <v>305</v>
      </c>
      <c r="C289" s="3" t="s">
        <v>304</v>
      </c>
      <c r="D289" s="3">
        <v>400</v>
      </c>
      <c r="E289" s="16">
        <v>124</v>
      </c>
      <c r="F289" s="2"/>
    </row>
    <row r="290" spans="1:6" x14ac:dyDescent="0.25">
      <c r="A290" s="3">
        <v>286</v>
      </c>
      <c r="B290" s="3" t="s">
        <v>306</v>
      </c>
      <c r="C290" s="3" t="s">
        <v>302</v>
      </c>
      <c r="D290" s="3">
        <v>630</v>
      </c>
      <c r="E290" s="16">
        <v>100</v>
      </c>
      <c r="F290" s="2"/>
    </row>
    <row r="291" spans="1:6" ht="30" x14ac:dyDescent="0.25">
      <c r="A291" s="3">
        <v>287</v>
      </c>
      <c r="B291" s="3" t="s">
        <v>307</v>
      </c>
      <c r="C291" s="3" t="s">
        <v>308</v>
      </c>
      <c r="D291" s="3">
        <v>160</v>
      </c>
      <c r="E291" s="16">
        <v>100</v>
      </c>
      <c r="F291" s="2"/>
    </row>
    <row r="292" spans="1:6" x14ac:dyDescent="0.25">
      <c r="A292" s="3">
        <v>288</v>
      </c>
      <c r="B292" s="3" t="s">
        <v>309</v>
      </c>
      <c r="C292" s="3" t="s">
        <v>302</v>
      </c>
      <c r="D292" s="3">
        <v>400</v>
      </c>
      <c r="E292" s="16">
        <v>83</v>
      </c>
      <c r="F292" s="2"/>
    </row>
    <row r="293" spans="1:6" x14ac:dyDescent="0.25">
      <c r="A293" s="3">
        <v>289</v>
      </c>
      <c r="B293" s="3" t="s">
        <v>310</v>
      </c>
      <c r="C293" s="3" t="s">
        <v>311</v>
      </c>
      <c r="D293" s="3">
        <v>250</v>
      </c>
      <c r="E293" s="16">
        <v>83</v>
      </c>
      <c r="F293" s="2"/>
    </row>
    <row r="294" spans="1:6" ht="30" x14ac:dyDescent="0.25">
      <c r="A294" s="3">
        <v>290</v>
      </c>
      <c r="B294" s="3" t="s">
        <v>312</v>
      </c>
      <c r="C294" s="3" t="s">
        <v>308</v>
      </c>
      <c r="D294" s="3">
        <v>250</v>
      </c>
      <c r="E294" s="16">
        <v>83</v>
      </c>
      <c r="F294" s="2"/>
    </row>
    <row r="295" spans="1:6" x14ac:dyDescent="0.25">
      <c r="A295" s="3">
        <v>291</v>
      </c>
      <c r="B295" s="3" t="s">
        <v>313</v>
      </c>
      <c r="C295" s="3" t="s">
        <v>304</v>
      </c>
      <c r="D295" s="3">
        <v>400</v>
      </c>
      <c r="E295" s="16">
        <v>124</v>
      </c>
      <c r="F295" s="2"/>
    </row>
    <row r="296" spans="1:6" ht="30" x14ac:dyDescent="0.25">
      <c r="A296" s="3">
        <v>292</v>
      </c>
      <c r="B296" s="3" t="s">
        <v>314</v>
      </c>
      <c r="C296" s="3" t="s">
        <v>315</v>
      </c>
      <c r="D296" s="3">
        <v>250</v>
      </c>
      <c r="E296" s="16">
        <v>31</v>
      </c>
      <c r="F296" s="2"/>
    </row>
    <row r="297" spans="1:6" x14ac:dyDescent="0.25">
      <c r="A297" s="3">
        <v>293</v>
      </c>
      <c r="B297" s="3" t="s">
        <v>316</v>
      </c>
      <c r="C297" s="3" t="s">
        <v>317</v>
      </c>
      <c r="D297" s="3">
        <v>250</v>
      </c>
      <c r="E297" s="16">
        <v>115</v>
      </c>
      <c r="F297" s="2"/>
    </row>
    <row r="298" spans="1:6" ht="30" x14ac:dyDescent="0.25">
      <c r="A298" s="3">
        <v>294</v>
      </c>
      <c r="B298" s="3" t="s">
        <v>318</v>
      </c>
      <c r="C298" s="3" t="s">
        <v>319</v>
      </c>
      <c r="D298" s="3">
        <v>100</v>
      </c>
      <c r="E298" s="16">
        <v>30</v>
      </c>
      <c r="F298" s="2"/>
    </row>
    <row r="299" spans="1:6" ht="30" x14ac:dyDescent="0.25">
      <c r="A299" s="3">
        <v>295</v>
      </c>
      <c r="B299" s="3" t="s">
        <v>320</v>
      </c>
      <c r="C299" s="3" t="s">
        <v>319</v>
      </c>
      <c r="D299" s="3">
        <v>100</v>
      </c>
      <c r="E299" s="16">
        <v>12</v>
      </c>
      <c r="F299" s="2"/>
    </row>
    <row r="300" spans="1:6" x14ac:dyDescent="0.25">
      <c r="A300" s="3">
        <v>296</v>
      </c>
      <c r="B300" s="3" t="s">
        <v>321</v>
      </c>
      <c r="C300" s="3" t="s">
        <v>322</v>
      </c>
      <c r="D300" s="3">
        <v>100</v>
      </c>
      <c r="E300" s="16">
        <v>30</v>
      </c>
      <c r="F300" s="2"/>
    </row>
    <row r="301" spans="1:6" x14ac:dyDescent="0.25">
      <c r="A301" s="3">
        <v>297</v>
      </c>
      <c r="B301" s="3" t="s">
        <v>323</v>
      </c>
      <c r="C301" s="3" t="s">
        <v>322</v>
      </c>
      <c r="D301" s="3">
        <v>100</v>
      </c>
      <c r="E301" s="16">
        <v>15</v>
      </c>
      <c r="F301" s="2"/>
    </row>
    <row r="302" spans="1:6" ht="45" x14ac:dyDescent="0.25">
      <c r="A302" s="3">
        <v>298</v>
      </c>
      <c r="B302" s="3" t="s">
        <v>324</v>
      </c>
      <c r="C302" s="3" t="s">
        <v>325</v>
      </c>
      <c r="D302" s="3">
        <v>400</v>
      </c>
      <c r="E302" s="16">
        <v>290</v>
      </c>
      <c r="F302" s="2"/>
    </row>
    <row r="303" spans="1:6" ht="30" x14ac:dyDescent="0.25">
      <c r="A303" s="3">
        <v>299</v>
      </c>
      <c r="B303" s="3" t="s">
        <v>326</v>
      </c>
      <c r="C303" s="3" t="s">
        <v>327</v>
      </c>
      <c r="D303" s="3">
        <v>63</v>
      </c>
      <c r="E303" s="16">
        <v>43</v>
      </c>
      <c r="F303" s="2"/>
    </row>
    <row r="304" spans="1:6" ht="30" x14ac:dyDescent="0.25">
      <c r="A304" s="3">
        <v>300</v>
      </c>
      <c r="B304" s="3" t="s">
        <v>328</v>
      </c>
      <c r="C304" s="3" t="s">
        <v>329</v>
      </c>
      <c r="D304" s="3">
        <v>250</v>
      </c>
      <c r="E304" s="16">
        <v>50</v>
      </c>
      <c r="F304" s="2"/>
    </row>
    <row r="305" spans="1:6" ht="30" x14ac:dyDescent="0.25">
      <c r="A305" s="3">
        <v>301</v>
      </c>
      <c r="B305" s="3" t="s">
        <v>330</v>
      </c>
      <c r="C305" s="3" t="s">
        <v>331</v>
      </c>
      <c r="D305" s="3">
        <v>160</v>
      </c>
      <c r="E305" s="16">
        <v>83</v>
      </c>
      <c r="F305" s="2"/>
    </row>
    <row r="306" spans="1:6" ht="30" x14ac:dyDescent="0.25">
      <c r="A306" s="3">
        <v>302</v>
      </c>
      <c r="B306" s="3" t="s">
        <v>332</v>
      </c>
      <c r="C306" s="3" t="s">
        <v>333</v>
      </c>
      <c r="D306" s="3">
        <v>160</v>
      </c>
      <c r="E306" s="16">
        <v>81</v>
      </c>
      <c r="F306" s="2"/>
    </row>
    <row r="307" spans="1:6" ht="30" x14ac:dyDescent="0.25">
      <c r="A307" s="3">
        <v>303</v>
      </c>
      <c r="B307" s="3" t="s">
        <v>334</v>
      </c>
      <c r="C307" s="3" t="s">
        <v>335</v>
      </c>
      <c r="D307" s="3">
        <v>160</v>
      </c>
      <c r="E307" s="16">
        <v>70</v>
      </c>
      <c r="F307" s="2"/>
    </row>
    <row r="308" spans="1:6" ht="30" x14ac:dyDescent="0.25">
      <c r="A308" s="3">
        <v>304</v>
      </c>
      <c r="B308" s="3" t="s">
        <v>336</v>
      </c>
      <c r="C308" s="3" t="s">
        <v>337</v>
      </c>
      <c r="D308" s="3">
        <v>10</v>
      </c>
      <c r="E308" s="16">
        <v>14</v>
      </c>
      <c r="F308" s="2"/>
    </row>
    <row r="309" spans="1:6" ht="30" x14ac:dyDescent="0.25">
      <c r="A309" s="3">
        <v>305</v>
      </c>
      <c r="B309" s="3" t="s">
        <v>338</v>
      </c>
      <c r="C309" s="3" t="s">
        <v>337</v>
      </c>
      <c r="D309" s="3">
        <v>25</v>
      </c>
      <c r="E309" s="16">
        <v>83</v>
      </c>
      <c r="F309" s="2"/>
    </row>
    <row r="310" spans="1:6" ht="30" x14ac:dyDescent="0.25">
      <c r="A310" s="3">
        <v>306</v>
      </c>
      <c r="B310" s="3" t="s">
        <v>339</v>
      </c>
      <c r="C310" s="3" t="s">
        <v>340</v>
      </c>
      <c r="D310" s="3">
        <v>160</v>
      </c>
      <c r="E310" s="16">
        <v>83</v>
      </c>
      <c r="F310" s="2"/>
    </row>
    <row r="311" spans="1:6" ht="45" x14ac:dyDescent="0.25">
      <c r="A311" s="3">
        <v>307</v>
      </c>
      <c r="B311" s="3" t="s">
        <v>341</v>
      </c>
      <c r="C311" s="3" t="s">
        <v>342</v>
      </c>
      <c r="D311" s="3" t="s">
        <v>343</v>
      </c>
      <c r="E311" s="16">
        <v>10</v>
      </c>
      <c r="F311" s="2"/>
    </row>
    <row r="312" spans="1:6" ht="45" x14ac:dyDescent="0.25">
      <c r="A312" s="3">
        <v>308</v>
      </c>
      <c r="B312" s="3" t="s">
        <v>344</v>
      </c>
      <c r="C312" s="3" t="s">
        <v>342</v>
      </c>
      <c r="D312" s="3" t="s">
        <v>345</v>
      </c>
      <c r="E312" s="16">
        <v>10</v>
      </c>
      <c r="F312" s="2"/>
    </row>
    <row r="313" spans="1:6" x14ac:dyDescent="0.25">
      <c r="A313" s="3">
        <v>309</v>
      </c>
      <c r="B313" s="3" t="s">
        <v>346</v>
      </c>
      <c r="C313" s="3" t="s">
        <v>347</v>
      </c>
      <c r="D313" s="3">
        <v>400</v>
      </c>
      <c r="E313" s="16">
        <v>53</v>
      </c>
      <c r="F313" s="2"/>
    </row>
    <row r="314" spans="1:6" x14ac:dyDescent="0.25">
      <c r="A314" s="3">
        <v>310</v>
      </c>
      <c r="B314" s="3" t="s">
        <v>348</v>
      </c>
      <c r="C314" s="3" t="s">
        <v>347</v>
      </c>
      <c r="D314" s="3">
        <v>630</v>
      </c>
      <c r="E314" s="16">
        <v>206.3</v>
      </c>
      <c r="F314" s="2"/>
    </row>
    <row r="315" spans="1:6" ht="30" x14ac:dyDescent="0.25">
      <c r="A315" s="3">
        <v>311</v>
      </c>
      <c r="B315" s="3" t="s">
        <v>349</v>
      </c>
      <c r="C315" s="3" t="s">
        <v>350</v>
      </c>
      <c r="D315" s="3">
        <v>250</v>
      </c>
      <c r="E315" s="16">
        <v>52.499999999999964</v>
      </c>
      <c r="F315" s="2"/>
    </row>
    <row r="316" spans="1:6" ht="60" x14ac:dyDescent="0.25">
      <c r="A316" s="3">
        <v>312</v>
      </c>
      <c r="B316" s="3" t="s">
        <v>351</v>
      </c>
      <c r="C316" s="3" t="s">
        <v>352</v>
      </c>
      <c r="D316" s="3">
        <v>100</v>
      </c>
      <c r="E316" s="16">
        <v>21.000000000000004</v>
      </c>
      <c r="F316" s="2"/>
    </row>
    <row r="317" spans="1:6" ht="30" x14ac:dyDescent="0.25">
      <c r="A317" s="3">
        <v>313</v>
      </c>
      <c r="B317" s="3" t="s">
        <v>566</v>
      </c>
      <c r="C317" s="6" t="s">
        <v>353</v>
      </c>
      <c r="D317" s="6" t="s">
        <v>10</v>
      </c>
      <c r="E317" s="18">
        <v>242</v>
      </c>
      <c r="F317" s="2"/>
    </row>
    <row r="318" spans="1:6" ht="30" x14ac:dyDescent="0.25">
      <c r="A318" s="3">
        <v>314</v>
      </c>
      <c r="B318" s="3" t="s">
        <v>354</v>
      </c>
      <c r="C318" s="3" t="s">
        <v>355</v>
      </c>
      <c r="D318" s="3">
        <v>160</v>
      </c>
      <c r="E318" s="16">
        <f>63-75/0.94</f>
        <v>-16.787234042553195</v>
      </c>
      <c r="F318" s="2"/>
    </row>
    <row r="319" spans="1:6" ht="30" x14ac:dyDescent="0.25">
      <c r="A319" s="3">
        <v>315</v>
      </c>
      <c r="B319" s="3" t="s">
        <v>356</v>
      </c>
      <c r="C319" s="3" t="s">
        <v>357</v>
      </c>
      <c r="D319" s="3">
        <v>400</v>
      </c>
      <c r="E319" s="16">
        <f>55.2-35/0.94</f>
        <v>17.96595744680851</v>
      </c>
      <c r="F319" s="2"/>
    </row>
    <row r="320" spans="1:6" ht="75" x14ac:dyDescent="0.25">
      <c r="A320" s="3">
        <v>316</v>
      </c>
      <c r="B320" s="3" t="s">
        <v>358</v>
      </c>
      <c r="C320" s="3" t="s">
        <v>359</v>
      </c>
      <c r="D320" s="3">
        <v>400</v>
      </c>
      <c r="E320" s="16">
        <f>55.2-5/0.94</f>
        <v>49.880851063829788</v>
      </c>
      <c r="F320" s="2"/>
    </row>
    <row r="321" spans="1:6" ht="75" x14ac:dyDescent="0.25">
      <c r="A321" s="3">
        <v>317</v>
      </c>
      <c r="B321" s="3" t="s">
        <v>360</v>
      </c>
      <c r="C321" s="3" t="s">
        <v>361</v>
      </c>
      <c r="D321" s="3" t="s">
        <v>10</v>
      </c>
      <c r="E321" s="16">
        <v>200</v>
      </c>
      <c r="F321" s="2"/>
    </row>
    <row r="322" spans="1:6" ht="75" x14ac:dyDescent="0.25">
      <c r="A322" s="3">
        <v>318</v>
      </c>
      <c r="B322" s="3" t="s">
        <v>362</v>
      </c>
      <c r="C322" s="3" t="s">
        <v>363</v>
      </c>
      <c r="D322" s="3" t="s">
        <v>364</v>
      </c>
      <c r="E322" s="16">
        <v>25</v>
      </c>
      <c r="F322" s="2"/>
    </row>
    <row r="323" spans="1:6" ht="45" x14ac:dyDescent="0.25">
      <c r="A323" s="3">
        <v>319</v>
      </c>
      <c r="B323" s="3" t="s">
        <v>570</v>
      </c>
      <c r="C323" s="3" t="s">
        <v>580</v>
      </c>
      <c r="D323" s="3" t="s">
        <v>13</v>
      </c>
      <c r="E323" s="16">
        <v>26</v>
      </c>
      <c r="F323" s="2"/>
    </row>
    <row r="324" spans="1:6" ht="30" x14ac:dyDescent="0.25">
      <c r="A324" s="3">
        <v>320</v>
      </c>
      <c r="B324" s="3" t="s">
        <v>571</v>
      </c>
      <c r="C324" s="3" t="s">
        <v>581</v>
      </c>
      <c r="D324" s="3">
        <v>100</v>
      </c>
      <c r="E324" s="16">
        <v>11</v>
      </c>
      <c r="F324" s="2"/>
    </row>
    <row r="325" spans="1:6" ht="30" x14ac:dyDescent="0.25">
      <c r="A325" s="3">
        <v>321</v>
      </c>
      <c r="B325" s="3" t="s">
        <v>572</v>
      </c>
      <c r="C325" s="3" t="s">
        <v>582</v>
      </c>
      <c r="D325" s="3">
        <v>100</v>
      </c>
      <c r="E325" s="16">
        <v>11</v>
      </c>
      <c r="F325" s="2"/>
    </row>
    <row r="326" spans="1:6" ht="30" x14ac:dyDescent="0.25">
      <c r="A326" s="3">
        <v>322</v>
      </c>
      <c r="B326" s="3" t="s">
        <v>573</v>
      </c>
      <c r="C326" s="3" t="s">
        <v>583</v>
      </c>
      <c r="D326" s="3">
        <v>100</v>
      </c>
      <c r="E326" s="16">
        <v>11</v>
      </c>
      <c r="F326" s="2"/>
    </row>
    <row r="327" spans="1:6" ht="30" x14ac:dyDescent="0.25">
      <c r="A327" s="3">
        <v>323</v>
      </c>
      <c r="B327" s="3" t="s">
        <v>574</v>
      </c>
      <c r="C327" s="3" t="s">
        <v>584</v>
      </c>
      <c r="D327" s="3">
        <v>160</v>
      </c>
      <c r="E327" s="16">
        <v>11</v>
      </c>
      <c r="F327" s="2"/>
    </row>
    <row r="328" spans="1:6" ht="30" x14ac:dyDescent="0.25">
      <c r="A328" s="3">
        <v>324</v>
      </c>
      <c r="B328" s="3" t="s">
        <v>575</v>
      </c>
      <c r="C328" s="3" t="s">
        <v>585</v>
      </c>
      <c r="D328" s="3">
        <v>100</v>
      </c>
      <c r="E328" s="16">
        <v>11</v>
      </c>
      <c r="F328" s="2"/>
    </row>
    <row r="329" spans="1:6" ht="30" x14ac:dyDescent="0.25">
      <c r="A329" s="3">
        <v>325</v>
      </c>
      <c r="B329" s="3" t="s">
        <v>576</v>
      </c>
      <c r="C329" s="3" t="s">
        <v>586</v>
      </c>
      <c r="D329" s="3">
        <v>100</v>
      </c>
      <c r="E329" s="16">
        <v>11</v>
      </c>
      <c r="F329" s="2"/>
    </row>
    <row r="330" spans="1:6" ht="30" x14ac:dyDescent="0.25">
      <c r="A330" s="3">
        <v>326</v>
      </c>
      <c r="B330" s="3" t="s">
        <v>577</v>
      </c>
      <c r="C330" s="3" t="s">
        <v>587</v>
      </c>
      <c r="D330" s="3">
        <v>250</v>
      </c>
      <c r="E330" s="16">
        <v>25</v>
      </c>
      <c r="F330" s="2"/>
    </row>
    <row r="331" spans="1:6" ht="30" x14ac:dyDescent="0.25">
      <c r="A331" s="3">
        <v>327</v>
      </c>
      <c r="B331" s="3" t="s">
        <v>578</v>
      </c>
      <c r="C331" s="3" t="s">
        <v>588</v>
      </c>
      <c r="D331" s="3">
        <v>160</v>
      </c>
      <c r="E331" s="16">
        <v>16</v>
      </c>
      <c r="F331" s="2"/>
    </row>
    <row r="332" spans="1:6" ht="30" x14ac:dyDescent="0.25">
      <c r="A332" s="3">
        <v>328</v>
      </c>
      <c r="B332" s="3" t="s">
        <v>579</v>
      </c>
      <c r="C332" s="3" t="s">
        <v>589</v>
      </c>
      <c r="D332" s="3" t="s">
        <v>13</v>
      </c>
      <c r="E332" s="16">
        <v>54</v>
      </c>
      <c r="F332" s="2"/>
    </row>
    <row r="333" spans="1:6" x14ac:dyDescent="0.25">
      <c r="A333" s="3">
        <v>329</v>
      </c>
      <c r="B333" s="3" t="s">
        <v>365</v>
      </c>
      <c r="C333" s="3" t="s">
        <v>366</v>
      </c>
      <c r="D333" s="3">
        <v>400</v>
      </c>
      <c r="E333" s="16">
        <f>67-60/0.94</f>
        <v>3.1702127659574444</v>
      </c>
      <c r="F333" s="2"/>
    </row>
    <row r="334" spans="1:6" x14ac:dyDescent="0.25">
      <c r="A334" s="3">
        <v>330</v>
      </c>
      <c r="B334" s="3" t="s">
        <v>367</v>
      </c>
      <c r="C334" s="3" t="s">
        <v>366</v>
      </c>
      <c r="D334" s="3">
        <v>400</v>
      </c>
      <c r="E334" s="16">
        <f>55.2-50/0.94</f>
        <v>2.0085106382978708</v>
      </c>
      <c r="F334" s="2"/>
    </row>
    <row r="335" spans="1:6" x14ac:dyDescent="0.25">
      <c r="A335" s="3">
        <v>331</v>
      </c>
      <c r="B335" s="3" t="s">
        <v>368</v>
      </c>
      <c r="C335" s="3" t="s">
        <v>366</v>
      </c>
      <c r="D335" s="3">
        <v>400</v>
      </c>
      <c r="E335" s="16">
        <f>55.2-15/0.94</f>
        <v>39.242553191489364</v>
      </c>
      <c r="F335" s="2"/>
    </row>
    <row r="336" spans="1:6" x14ac:dyDescent="0.25">
      <c r="A336" s="3">
        <v>332</v>
      </c>
      <c r="B336" s="3" t="s">
        <v>369</v>
      </c>
      <c r="C336" s="3" t="s">
        <v>370</v>
      </c>
      <c r="D336" s="3">
        <v>250</v>
      </c>
      <c r="E336" s="16">
        <v>74</v>
      </c>
      <c r="F336" s="2"/>
    </row>
    <row r="337" spans="1:6" x14ac:dyDescent="0.25">
      <c r="A337" s="3">
        <v>333</v>
      </c>
      <c r="B337" s="3" t="s">
        <v>371</v>
      </c>
      <c r="C337" s="3" t="s">
        <v>372</v>
      </c>
      <c r="D337" s="3">
        <v>250</v>
      </c>
      <c r="E337" s="16">
        <v>34.499999999999972</v>
      </c>
      <c r="F337" s="2"/>
    </row>
    <row r="338" spans="1:6" x14ac:dyDescent="0.25">
      <c r="A338" s="3">
        <v>334</v>
      </c>
      <c r="B338" s="3" t="s">
        <v>373</v>
      </c>
      <c r="C338" s="3" t="s">
        <v>374</v>
      </c>
      <c r="D338" s="3">
        <v>400</v>
      </c>
      <c r="E338" s="16">
        <v>210.00000000000003</v>
      </c>
      <c r="F338" s="2"/>
    </row>
    <row r="339" spans="1:6" x14ac:dyDescent="0.25">
      <c r="A339" s="3">
        <v>335</v>
      </c>
      <c r="B339" s="3" t="s">
        <v>375</v>
      </c>
      <c r="C339" s="3" t="s">
        <v>376</v>
      </c>
      <c r="D339" s="3" t="s">
        <v>10</v>
      </c>
      <c r="E339" s="16">
        <v>496</v>
      </c>
      <c r="F339" s="2"/>
    </row>
    <row r="340" spans="1:6" ht="30" x14ac:dyDescent="0.25">
      <c r="A340" s="3">
        <v>336</v>
      </c>
      <c r="B340" s="3" t="s">
        <v>377</v>
      </c>
      <c r="C340" s="3" t="s">
        <v>378</v>
      </c>
      <c r="D340" s="3">
        <v>250</v>
      </c>
      <c r="E340" s="16">
        <f>34.5-75/0.94</f>
        <v>-45.287234042553195</v>
      </c>
      <c r="F340" s="2"/>
    </row>
    <row r="341" spans="1:6" ht="30" x14ac:dyDescent="0.25">
      <c r="A341" s="3">
        <v>337</v>
      </c>
      <c r="B341" s="3" t="s">
        <v>379</v>
      </c>
      <c r="C341" s="3" t="s">
        <v>378</v>
      </c>
      <c r="D341" s="3">
        <v>250</v>
      </c>
      <c r="E341" s="16">
        <f>34.5-25/0.94</f>
        <v>7.904255319148934</v>
      </c>
      <c r="F341" s="2"/>
    </row>
    <row r="342" spans="1:6" x14ac:dyDescent="0.25">
      <c r="A342" s="3">
        <v>338</v>
      </c>
      <c r="B342" s="3" t="s">
        <v>380</v>
      </c>
      <c r="C342" s="3" t="s">
        <v>381</v>
      </c>
      <c r="D342" s="3">
        <v>630</v>
      </c>
      <c r="E342" s="16">
        <v>169.49999999999997</v>
      </c>
      <c r="F342" s="2"/>
    </row>
    <row r="343" spans="1:6" ht="30" x14ac:dyDescent="0.25">
      <c r="A343" s="3">
        <v>339</v>
      </c>
      <c r="B343" s="3" t="s">
        <v>592</v>
      </c>
      <c r="C343" s="3" t="s">
        <v>593</v>
      </c>
      <c r="D343" s="3">
        <v>250</v>
      </c>
      <c r="E343" s="16">
        <f>165-60/0.94</f>
        <v>101.17021276595744</v>
      </c>
      <c r="F343" s="2"/>
    </row>
    <row r="344" spans="1:6" ht="30" x14ac:dyDescent="0.25">
      <c r="A344" s="3">
        <v>340</v>
      </c>
      <c r="B344" s="3" t="s">
        <v>382</v>
      </c>
      <c r="C344" s="3" t="s">
        <v>383</v>
      </c>
      <c r="D344" s="3">
        <v>250</v>
      </c>
      <c r="E344" s="16">
        <v>85</v>
      </c>
      <c r="F344" s="2"/>
    </row>
    <row r="345" spans="1:6" ht="30" x14ac:dyDescent="0.25">
      <c r="A345" s="3">
        <v>341</v>
      </c>
      <c r="B345" s="3" t="s">
        <v>384</v>
      </c>
      <c r="C345" s="3" t="s">
        <v>385</v>
      </c>
      <c r="D345" s="3">
        <v>250</v>
      </c>
      <c r="E345" s="16">
        <v>83</v>
      </c>
      <c r="F345" s="2"/>
    </row>
    <row r="346" spans="1:6" ht="30" x14ac:dyDescent="0.25">
      <c r="A346" s="3">
        <v>342</v>
      </c>
      <c r="B346" s="3" t="s">
        <v>386</v>
      </c>
      <c r="C346" s="3" t="s">
        <v>387</v>
      </c>
      <c r="D346" s="3">
        <v>100</v>
      </c>
      <c r="E346" s="16">
        <v>10</v>
      </c>
      <c r="F346" s="2"/>
    </row>
    <row r="347" spans="1:6" ht="45" x14ac:dyDescent="0.25">
      <c r="A347" s="3">
        <v>343</v>
      </c>
      <c r="B347" s="3" t="s">
        <v>594</v>
      </c>
      <c r="C347" s="3" t="s">
        <v>595</v>
      </c>
      <c r="D347" s="3">
        <v>400</v>
      </c>
      <c r="E347" s="16">
        <f>365-100/0.94</f>
        <v>258.61702127659572</v>
      </c>
      <c r="F347" s="2"/>
    </row>
    <row r="348" spans="1:6" ht="45" x14ac:dyDescent="0.25">
      <c r="A348" s="3">
        <v>344</v>
      </c>
      <c r="B348" s="3" t="s">
        <v>597</v>
      </c>
      <c r="C348" s="3" t="s">
        <v>598</v>
      </c>
      <c r="D348" s="3">
        <v>400</v>
      </c>
      <c r="E348" s="16">
        <f>352-15/0.94</f>
        <v>336.04255319148933</v>
      </c>
      <c r="F348" s="2"/>
    </row>
    <row r="349" spans="1:6" ht="14.25" customHeight="1" x14ac:dyDescent="0.25">
      <c r="A349" s="3">
        <v>345</v>
      </c>
      <c r="B349" s="3" t="s">
        <v>388</v>
      </c>
      <c r="C349" s="3" t="s">
        <v>366</v>
      </c>
      <c r="D349" s="3">
        <v>250</v>
      </c>
      <c r="E349" s="16">
        <v>92.5</v>
      </c>
      <c r="F349" s="2"/>
    </row>
    <row r="350" spans="1:6" ht="25.5" x14ac:dyDescent="0.25">
      <c r="A350" s="3">
        <v>346</v>
      </c>
      <c r="B350" s="8" t="s">
        <v>549</v>
      </c>
      <c r="C350" s="8" t="s">
        <v>557</v>
      </c>
      <c r="D350" s="8" t="s">
        <v>13</v>
      </c>
      <c r="E350" s="16">
        <v>64.5</v>
      </c>
      <c r="F350" s="2"/>
    </row>
    <row r="351" spans="1:6" ht="24" x14ac:dyDescent="0.25">
      <c r="A351" s="3">
        <v>347</v>
      </c>
      <c r="B351" s="9" t="s">
        <v>550</v>
      </c>
      <c r="C351" s="9" t="s">
        <v>558</v>
      </c>
      <c r="D351" s="9" t="s">
        <v>565</v>
      </c>
      <c r="E351" s="16">
        <v>44.8</v>
      </c>
      <c r="F351" s="2"/>
    </row>
    <row r="352" spans="1:6" ht="25.5" x14ac:dyDescent="0.25">
      <c r="A352" s="3">
        <v>348</v>
      </c>
      <c r="B352" s="10" t="s">
        <v>551</v>
      </c>
      <c r="C352" s="10" t="s">
        <v>559</v>
      </c>
      <c r="D352" s="10">
        <v>100</v>
      </c>
      <c r="E352" s="16">
        <v>34.200000000000003</v>
      </c>
      <c r="F352" s="2"/>
    </row>
    <row r="353" spans="1:6" ht="25.5" x14ac:dyDescent="0.25">
      <c r="A353" s="3">
        <v>349</v>
      </c>
      <c r="B353" s="10" t="s">
        <v>552</v>
      </c>
      <c r="C353" s="10" t="s">
        <v>560</v>
      </c>
      <c r="D353" s="10">
        <v>100</v>
      </c>
      <c r="E353" s="16">
        <v>33.5</v>
      </c>
      <c r="F353" s="2"/>
    </row>
    <row r="354" spans="1:6" ht="25.5" x14ac:dyDescent="0.25">
      <c r="A354" s="3">
        <v>350</v>
      </c>
      <c r="B354" s="10" t="s">
        <v>553</v>
      </c>
      <c r="C354" s="10" t="s">
        <v>561</v>
      </c>
      <c r="D354" s="10">
        <v>100</v>
      </c>
      <c r="E354" s="16">
        <v>15.5</v>
      </c>
      <c r="F354" s="2"/>
    </row>
    <row r="355" spans="1:6" ht="25.5" x14ac:dyDescent="0.25">
      <c r="A355" s="3">
        <v>351</v>
      </c>
      <c r="B355" s="10" t="s">
        <v>554</v>
      </c>
      <c r="C355" s="10" t="s">
        <v>562</v>
      </c>
      <c r="D355" s="10">
        <v>160</v>
      </c>
      <c r="E355" s="16">
        <v>32.5</v>
      </c>
      <c r="F355" s="2"/>
    </row>
    <row r="356" spans="1:6" ht="38.25" x14ac:dyDescent="0.25">
      <c r="A356" s="3">
        <v>352</v>
      </c>
      <c r="B356" s="8" t="s">
        <v>555</v>
      </c>
      <c r="C356" s="8" t="s">
        <v>563</v>
      </c>
      <c r="D356" s="8">
        <v>100</v>
      </c>
      <c r="E356" s="16">
        <v>34.4</v>
      </c>
      <c r="F356" s="2"/>
    </row>
    <row r="357" spans="1:6" ht="38.25" x14ac:dyDescent="0.25">
      <c r="A357" s="3">
        <v>353</v>
      </c>
      <c r="B357" s="8" t="s">
        <v>556</v>
      </c>
      <c r="C357" s="8" t="s">
        <v>564</v>
      </c>
      <c r="D357" s="8">
        <v>60</v>
      </c>
      <c r="E357" s="16">
        <v>12.5</v>
      </c>
      <c r="F357" s="2"/>
    </row>
    <row r="359" spans="1:6" ht="15.75" customHeight="1" x14ac:dyDescent="0.25">
      <c r="A359" s="11" t="s">
        <v>538</v>
      </c>
      <c r="B359" s="11"/>
      <c r="C359" s="12" t="s">
        <v>539</v>
      </c>
      <c r="D359" s="12"/>
      <c r="E359" s="13" t="s">
        <v>540</v>
      </c>
      <c r="F359" s="13"/>
    </row>
  </sheetData>
  <autoFilter ref="A4:H357"/>
  <mergeCells count="5">
    <mergeCell ref="A359:B359"/>
    <mergeCell ref="C359:D359"/>
    <mergeCell ref="E359:F359"/>
    <mergeCell ref="A2:F2"/>
    <mergeCell ref="E1:F1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а.17 п.11б</vt:lpstr>
      <vt:lpstr>'а.17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Валиев Ильнар Ирекович</cp:lastModifiedBy>
  <cp:lastPrinted>2018-07-30T06:34:53Z</cp:lastPrinted>
  <dcterms:created xsi:type="dcterms:W3CDTF">2017-12-08T13:01:17Z</dcterms:created>
  <dcterms:modified xsi:type="dcterms:W3CDTF">2019-10-23T06:59:34Z</dcterms:modified>
</cp:coreProperties>
</file>